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Users\dosorio\Documents\plan de compras\DANIEL 2022\PLAN ANUAL  ADQUISICIONES  2022\"/>
    </mc:Choice>
  </mc:AlternateContent>
  <xr:revisionPtr revIDLastSave="0" documentId="13_ncr:1_{1B1DF397-1D3B-4FB7-952C-CC35611F41E6}" xr6:coauthVersionLast="47" xr6:coauthVersionMax="47" xr10:uidLastSave="{00000000-0000-0000-0000-000000000000}"/>
  <bookViews>
    <workbookView xWindow="-120" yWindow="-120" windowWidth="29040" windowHeight="15840" xr2:uid="{00000000-000D-0000-FFFF-FFFF00000000}"/>
  </bookViews>
  <sheets>
    <sheet name="Adquisiciones  " sheetId="2" r:id="rId1"/>
  </sheets>
  <definedNames>
    <definedName name="_xlnm._FilterDatabase" localSheetId="0" hidden="1">'Adquisiciones  '!$A$7:$Q$116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01" i="2" l="1"/>
  <c r="J201" i="2"/>
  <c r="R200" i="2" l="1"/>
  <c r="R199" i="2"/>
  <c r="J199" i="2"/>
  <c r="R198" i="2"/>
  <c r="J75" i="2" l="1"/>
  <c r="R197" i="2" l="1"/>
  <c r="J197" i="2"/>
  <c r="R196" i="2" l="1"/>
  <c r="J34" i="2" l="1"/>
  <c r="R10" i="2" l="1"/>
  <c r="R11" i="2" s="1"/>
  <c r="R12" i="2" s="1"/>
  <c r="R13" i="2" s="1"/>
  <c r="R14" i="2" s="1"/>
  <c r="R15" i="2" s="1"/>
  <c r="R16" i="2" s="1"/>
  <c r="R17" i="2" s="1"/>
  <c r="R118" i="2" s="1"/>
  <c r="R119" i="2" s="1"/>
  <c r="R120" i="2" s="1"/>
  <c r="R121" i="2" s="1"/>
  <c r="R122" i="2" s="1"/>
  <c r="R123" i="2" s="1"/>
  <c r="R124" i="2" s="1"/>
  <c r="R125" i="2" s="1"/>
  <c r="R126" i="2" s="1"/>
  <c r="R127" i="2" s="1"/>
  <c r="R128" i="2" s="1"/>
  <c r="R129" i="2" s="1"/>
  <c r="R130" i="2" s="1"/>
  <c r="R131" i="2" s="1"/>
  <c r="R132" i="2" s="1"/>
  <c r="R133" i="2" s="1"/>
  <c r="R134" i="2" s="1"/>
  <c r="R135" i="2" s="1"/>
  <c r="R136" i="2" s="1"/>
  <c r="R137" i="2" s="1"/>
  <c r="R138" i="2" s="1"/>
  <c r="R139" i="2" s="1"/>
  <c r="R140" i="2" s="1"/>
  <c r="R141" i="2" s="1"/>
  <c r="R142" i="2" s="1"/>
  <c r="R143" i="2" s="1"/>
  <c r="R144" i="2" s="1"/>
  <c r="R145" i="2" s="1"/>
  <c r="R146" i="2" s="1"/>
  <c r="R147" i="2" s="1"/>
  <c r="R148" i="2" s="1"/>
  <c r="R149" i="2" s="1"/>
  <c r="R150" i="2" s="1"/>
  <c r="R151" i="2" s="1"/>
  <c r="R152" i="2" s="1"/>
  <c r="R153" i="2" s="1"/>
  <c r="R154" i="2" s="1"/>
  <c r="R155" i="2" s="1"/>
  <c r="R156" i="2" s="1"/>
  <c r="R157" i="2" s="1"/>
  <c r="R158" i="2" s="1"/>
  <c r="R159" i="2" s="1"/>
  <c r="R160" i="2" s="1"/>
  <c r="R161" i="2" s="1"/>
  <c r="R162" i="2" s="1"/>
  <c r="R163" i="2" s="1"/>
  <c r="R164" i="2" s="1"/>
  <c r="R165" i="2" s="1"/>
  <c r="R166" i="2" s="1"/>
  <c r="R167" i="2" s="1"/>
  <c r="R168" i="2" s="1"/>
  <c r="R169" i="2" s="1"/>
  <c r="R170" i="2" s="1"/>
  <c r="R171" i="2" s="1"/>
  <c r="R172" i="2" s="1"/>
  <c r="R173" i="2" s="1"/>
  <c r="R174" i="2" s="1"/>
  <c r="R175" i="2" s="1"/>
  <c r="R176" i="2" s="1"/>
  <c r="R177" i="2" s="1"/>
  <c r="R178" i="2" s="1"/>
  <c r="R179" i="2" s="1"/>
  <c r="R180" i="2" s="1"/>
  <c r="R181" i="2" s="1"/>
  <c r="R182" i="2" s="1"/>
  <c r="R183" i="2" s="1"/>
  <c r="R184" i="2" s="1"/>
  <c r="R185" i="2" s="1"/>
  <c r="R186" i="2" s="1"/>
  <c r="R187" i="2" s="1"/>
  <c r="R188" i="2" s="1"/>
  <c r="R189" i="2" s="1"/>
  <c r="R190" i="2" s="1"/>
  <c r="R191" i="2" s="1"/>
  <c r="R192" i="2" s="1"/>
  <c r="R193" i="2" s="1"/>
  <c r="R194" i="2" s="1"/>
  <c r="R195" i="2" s="1"/>
  <c r="J78" i="2"/>
  <c r="R18" i="2" l="1"/>
  <c r="R19" i="2" s="1"/>
  <c r="R20" i="2" s="1"/>
  <c r="R21" i="2" s="1"/>
  <c r="R22" i="2" s="1"/>
  <c r="R23" i="2" s="1"/>
  <c r="R24" i="2" s="1"/>
  <c r="R25" i="2" s="1"/>
  <c r="R26" i="2" s="1"/>
  <c r="R27" i="2" s="1"/>
  <c r="R28" i="2" s="1"/>
  <c r="R29" i="2" s="1"/>
  <c r="R30" i="2" s="1"/>
  <c r="R31" i="2" s="1"/>
  <c r="R32" i="2" s="1"/>
  <c r="R33" i="2" s="1"/>
  <c r="R34" i="2" s="1"/>
  <c r="R35" i="2" s="1"/>
  <c r="R36" i="2" s="1"/>
  <c r="R37" i="2" s="1"/>
  <c r="R38" i="2" s="1"/>
  <c r="R39" i="2" s="1"/>
  <c r="R40" i="2" s="1"/>
  <c r="R41" i="2" s="1"/>
  <c r="R42" i="2" s="1"/>
  <c r="R43" i="2" s="1"/>
  <c r="R44" i="2" s="1"/>
  <c r="R45" i="2" s="1"/>
  <c r="R46" i="2" s="1"/>
  <c r="R47" i="2" s="1"/>
  <c r="R48" i="2" s="1"/>
  <c r="R49" i="2" s="1"/>
  <c r="R50" i="2" s="1"/>
  <c r="R51" i="2" s="1"/>
  <c r="R52" i="2" s="1"/>
  <c r="R53" i="2" s="1"/>
  <c r="R54" i="2" s="1"/>
  <c r="R55" i="2" s="1"/>
  <c r="R56" i="2" s="1"/>
  <c r="R57" i="2" s="1"/>
  <c r="R58" i="2" s="1"/>
  <c r="R59" i="2" s="1"/>
  <c r="R60" i="2" s="1"/>
  <c r="R61" i="2" s="1"/>
  <c r="R62" i="2" s="1"/>
  <c r="R63" i="2" s="1"/>
  <c r="R64" i="2" s="1"/>
  <c r="R65" i="2" s="1"/>
  <c r="R66" i="2" s="1"/>
  <c r="R67" i="2" s="1"/>
  <c r="R68" i="2" s="1"/>
  <c r="R69" i="2" s="1"/>
  <c r="R70" i="2" s="1"/>
  <c r="R71" i="2" s="1"/>
  <c r="R72" i="2" s="1"/>
  <c r="R73" i="2" s="1"/>
  <c r="R74" i="2" s="1"/>
  <c r="R75" i="2" s="1"/>
  <c r="R76" i="2" s="1"/>
  <c r="R77" i="2" s="1"/>
  <c r="R78" i="2" s="1"/>
  <c r="R79" i="2" s="1"/>
  <c r="R80" i="2" s="1"/>
  <c r="R81" i="2" s="1"/>
  <c r="R82" i="2" s="1"/>
  <c r="R83" i="2" s="1"/>
  <c r="R84" i="2" s="1"/>
  <c r="R85" i="2" s="1"/>
  <c r="R86" i="2" s="1"/>
  <c r="R87" i="2" s="1"/>
  <c r="R88" i="2" s="1"/>
  <c r="R89" i="2" s="1"/>
  <c r="R90" i="2" s="1"/>
  <c r="R91" i="2" s="1"/>
  <c r="R92" i="2" s="1"/>
  <c r="R93" i="2" s="1"/>
  <c r="R94" i="2" s="1"/>
  <c r="R95" i="2" s="1"/>
  <c r="R96" i="2" s="1"/>
  <c r="R97" i="2" s="1"/>
  <c r="R98" i="2" s="1"/>
  <c r="R99" i="2" s="1"/>
  <c r="R100" i="2" s="1"/>
  <c r="R101" i="2" s="1"/>
  <c r="R102" i="2" s="1"/>
  <c r="R103" i="2" s="1"/>
  <c r="R104" i="2" s="1"/>
  <c r="R105" i="2" s="1"/>
  <c r="R106" i="2" s="1"/>
  <c r="R107" i="2" s="1"/>
  <c r="R108" i="2" s="1"/>
  <c r="R109" i="2" s="1"/>
  <c r="R110" i="2" s="1"/>
  <c r="R111" i="2" s="1"/>
  <c r="R112" i="2" s="1"/>
  <c r="R113" i="2" s="1"/>
  <c r="R114" i="2" s="1"/>
  <c r="R115" i="2" s="1"/>
  <c r="J86" i="2" l="1"/>
  <c r="J108" i="2" l="1"/>
  <c r="I108" i="2"/>
  <c r="J103" i="2"/>
  <c r="I103" i="2"/>
  <c r="J91" i="2"/>
  <c r="I91" i="2"/>
  <c r="J87" i="2"/>
  <c r="I87" i="2"/>
  <c r="J85" i="2" l="1"/>
  <c r="J82" i="2"/>
  <c r="J81" i="2" l="1"/>
  <c r="J59" i="2" l="1"/>
  <c r="J56" i="2"/>
  <c r="I23" i="2" l="1"/>
  <c r="J23" i="2" s="1"/>
  <c r="J11" i="2"/>
  <c r="J10" i="2"/>
</calcChain>
</file>

<file path=xl/sharedStrings.xml><?xml version="1.0" encoding="utf-8"?>
<sst xmlns="http://schemas.openxmlformats.org/spreadsheetml/2006/main" count="1696" uniqueCount="331">
  <si>
    <t>Ubicación</t>
  </si>
  <si>
    <t xml:space="preserve">Modalidad de selección </t>
  </si>
  <si>
    <t>Duración del contrato (intervalo: días, meses, años)</t>
  </si>
  <si>
    <t>CO-DC-11001</t>
  </si>
  <si>
    <t>CCE-02</t>
  </si>
  <si>
    <t>CCE-17</t>
  </si>
  <si>
    <t>CCE-04</t>
  </si>
  <si>
    <t>Fuente de los recursos</t>
  </si>
  <si>
    <t>CCE-05</t>
  </si>
  <si>
    <t>CCE-06</t>
  </si>
  <si>
    <t>CCE-18-Seleccion_Abreviada_Menor_Cuantia_Sin_Manifestacion_Interes</t>
  </si>
  <si>
    <t>CCE-07</t>
  </si>
  <si>
    <t>CCE-10</t>
  </si>
  <si>
    <t>Estado de solicitud de vigencias futuras</t>
  </si>
  <si>
    <t>CCE-11||04</t>
  </si>
  <si>
    <t>CCE-16</t>
  </si>
  <si>
    <t>CCE-99</t>
  </si>
  <si>
    <t>¿Se requieren vigencias futuras?</t>
  </si>
  <si>
    <t>0</t>
  </si>
  <si>
    <t>1</t>
  </si>
  <si>
    <t>Equipaje para el transporte de animales</t>
  </si>
  <si>
    <t>Llantas para automóviles o camionetas</t>
  </si>
  <si>
    <t>27111800</t>
  </si>
  <si>
    <t>Deshumidificadores</t>
  </si>
  <si>
    <t>Dispositivos de comunicación personal</t>
  </si>
  <si>
    <t>Teléfonos móviles</t>
  </si>
  <si>
    <t>43231511</t>
  </si>
  <si>
    <t>55111506</t>
  </si>
  <si>
    <t>78101802</t>
  </si>
  <si>
    <t>80161500</t>
  </si>
  <si>
    <t>81112200</t>
  </si>
  <si>
    <t>81112204</t>
  </si>
  <si>
    <t>81112501</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</si>
  <si>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</si>
  <si>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</si>
  <si>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</si>
  <si>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</si>
  <si>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</si>
  <si>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</si>
  <si>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</si>
  <si>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</si>
  <si>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</si>
  <si>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</si>
  <si>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</si>
  <si>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</si>
  <si>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CONTRATACIÓN</t>
  </si>
  <si>
    <t>5878750</t>
  </si>
  <si>
    <t>divisionadministrativa@procuraduria.gov.co</t>
  </si>
  <si>
    <t xml:space="preserve">UNIFORMES </t>
  </si>
  <si>
    <t>Jefe Division Administrativa/ Jefe de la Division de Gestion Humana</t>
  </si>
  <si>
    <t>CALZADO</t>
  </si>
  <si>
    <t>84131603;</t>
  </si>
  <si>
    <t>SOAT vehículos de la entidad</t>
  </si>
  <si>
    <t>Diego Alonso Bernal Acosta , Jefe División Administrativa</t>
  </si>
  <si>
    <t>84131500;</t>
  </si>
  <si>
    <t>Compañía de seguros legalmente autorizada para funcionar en el país, con la que se contrate los seguros  de Automoviles</t>
  </si>
  <si>
    <t>Compañía de seguros legalmente autorizada para funcionar en el país, con la que se contrate los seguros  TRDM, manejo y RC</t>
  </si>
  <si>
    <t xml:space="preserve">Edgar Mauricio Casallas Bustos - Coordinador Grupo Inmuebles </t>
  </si>
  <si>
    <t>SERVICIO DEL MANTENIMIENTO PREVENTIVO Y CORRECTIVO PARA LOS ASCENSORES INSTALADOS EN LA TORRE B DE LA PROCURADURÍA GENERAL DE LA NACIÓN UBICADA EN CARRERA 5 No. 15-60 DE BOGOTÁ.</t>
  </si>
  <si>
    <t>81141503 </t>
  </si>
  <si>
    <t>PRESTAR EL SERVICIO DE REVISIÓN ANUAL PARA LA EXPEDICIÓN DE LA CERTIFICACIÓN DE LOS SISTEMAS DE TRANSPORTE VERTICAL (ASCENSORES) DE LA PROCURADURÍA GENERAL DE LA NACIÓN, AL INTERIOR DE LAS TORRES B Y C DE LA SEDE PRINCIPAL, UBICADA EN LA CARRERA 5 No. 15-80 Y CARRERA 19B No. 22B – 20 SEDE SAMPER MENDOZA EN LA CIUDAD DE BOGOTÁ</t>
  </si>
  <si>
    <t>PRESTAR EL SERVICIO DE MANTENIMIENTO PREVENTIVO Y CORRECTIVO PARA EL ASCENSOR INSTALADO EN LA CARRERA 19B No. 22B-20 DE BOGOTÁ, BARRIO SAMPER MENDOZA DE LA PROCURADURÍA GENERAL DE LA NACIÓN.</t>
  </si>
  <si>
    <t>COMPRA DE ALIMENTO SECO PARA PERROS</t>
  </si>
  <si>
    <t>CORONEL (RA) CARLOS ALBERTO VARGAS RODRIGUEZ</t>
  </si>
  <si>
    <t>CONTRATAR EL SERVICIO VETERINARIO PARA LOS SEMOVIENTES CANINOS DE LA PROCURADURIA GENERAL DE LA NACION</t>
  </si>
  <si>
    <t xml:space="preserve">ALQUILER DE VEHICULOS PARA SERVICIO PROCURADORA GENERAL DE LA NACIÓN </t>
  </si>
  <si>
    <t>MANTENIMIENTO DE VEHICULOS BLINDADOS</t>
  </si>
  <si>
    <t>SERVICIO DE VIGILANCIA Y SEGURIDAD PRIVADA PARA LAS SEDES DE LA PROCURADURIA GENERAL DE LA NACION</t>
  </si>
  <si>
    <t>Renovacion de salvoconductos para el porte de armas de fuego y pago sanciones administrativas de la Procuraduria General de la Nacion</t>
  </si>
  <si>
    <t xml:space="preserve">SERVICIO DE TRANSPORTE AEREO POLICIA NACIONAL </t>
  </si>
  <si>
    <t>SERVICIOS POSTALES DE PAQUETEO Y COURRIER</t>
  </si>
  <si>
    <t>Carlos Arturo Arboleda Montoya - Jefe División Registro y Control y Correspondencia</t>
  </si>
  <si>
    <t>Julián García Wren Jefe Oficina de Prensa</t>
  </si>
  <si>
    <t xml:space="preserve">Rendición de Cuentas </t>
  </si>
  <si>
    <t xml:space="preserve">Servicio de Monitoreo de Medios </t>
  </si>
  <si>
    <t xml:space="preserve">PRESTACIÓN DE SERVICIOS PARA LA MEDICIÓN E INTERVENCIÓN DE CLIMA LABORAL Y CULTURA ORGANIZACIONAL </t>
  </si>
  <si>
    <t>Mónica María Escobar Guerrero  - Coordinadora Grupo de Gestión de Bienestar y Seguridad y Salud en el Trabajo  - 5878750 Ext 10660</t>
  </si>
  <si>
    <t xml:space="preserve">PRESTACION DE SERVICIOS PARA EL DESARROLLO DE LOS PROGRAMAS DE BIENESTAR EN LAS AREAS DE CALIDAD DE VIDA LABORAL Y PROTECCION Y SERVICIOS SOCIALES </t>
  </si>
  <si>
    <t>COMPRAVENTA ELEMENTOS CONSULTORIOS MEDICO Y ODONTOLOGICO</t>
  </si>
  <si>
    <t xml:space="preserve">ADQUISICIÓN ELEMENTOS PARA PLAN DE INCENTIVOS </t>
  </si>
  <si>
    <t>85122201; 85101604</t>
  </si>
  <si>
    <t>EVALUACIONES MÉDICO OCUPACIONALES, CON ÉNFASIS OSTEOMUSCULAR, ASÍ COMO LAS PRUEBAS COMPLEMENTARIAS Y ESPECÍFICAS A LOS FUNCIONARIOS DE LA PROCURADURÍA GENERAL DE LA NACIÓN, A NIVEL NACIONAL</t>
  </si>
  <si>
    <t>2</t>
  </si>
  <si>
    <t xml:space="preserve">Mónica Maria Escobar Guerrero </t>
  </si>
  <si>
    <t xml:space="preserve">85122201;85101604;85121608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</si>
  <si>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</si>
  <si>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EL SERVICIO DE CAPACITACIÓN EN TRABAJO SEGURO EN ALTURAS PARA EL PERSONAL DE LA PROCURADURIA GENERAL DE LA NACION</t>
  </si>
  <si>
    <t>72101516, 46191601</t>
  </si>
  <si>
    <t>CONTRATAR LA COMPRA Y MANTENIMIENTO DE LOS EXTINTORES DE PROCURADURIA GENERAL DE LA NACIÓN</t>
  </si>
  <si>
    <t>CONTRATAR LA COMPRA DE BOTIQUINES PARA VEHICULOS</t>
  </si>
  <si>
    <t>CONTRATO SUMINISTRO DE TIQUETES</t>
  </si>
  <si>
    <t>JANNETH PEREZ RAMIREZ - PROFESIONAL GRUPO VIATICOS</t>
  </si>
  <si>
    <t>72101506;72154010</t>
  </si>
  <si>
    <t xml:space="preserve">Servicio de mantenimiento integral a los dos ascensores (uno de pasajeros y otro de carga) que se encuentran en la Torre C, sede central de la entidad en la ciudad de Bogotá. </t>
  </si>
  <si>
    <t>Arquitecto Edgar Mauricio Casallaas Bustos</t>
  </si>
  <si>
    <t>72101517;72151514;73152108</t>
  </si>
  <si>
    <t>Servicio de mantenimiento integral, con suministro de repuestos, a las plantas eléctricas de la entidad localizadas en: Riohacha (1), Arauca(1), Mitú (1), San José del Guaviare (1) y Bogotá (3)</t>
  </si>
  <si>
    <t>26111601; 6121539;26121620;26121630;26121634;26121642;26121645;26131801</t>
  </si>
  <si>
    <t>SUMINISTRE, TRASLADE, INSTALE Y PONGA EN FUNCIONAMIENTO PLANTAS ELÉCTRICAS DIESEL CON CABINAS DE INSONORIZACIÓN PARA LAS SEDES DE LA ENTIDAD EN LAS CIUDADES DE PUERTO CARREÑO, FLORENCIA, TUMACO Y MOCOA.</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</si>
  <si>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</si>
  <si>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</si>
  <si>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</si>
  <si>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EDGAR   MAURICIO  CASALLAS BUSTOS</t>
  </si>
  <si>
    <t>Myriam Stella Ortiz Quintero - Jefe División de Documentación</t>
  </si>
  <si>
    <t>Aspiradora semi industrial</t>
  </si>
  <si>
    <t>Lector de bandas electromagnéticas y Pistola de desactivación</t>
  </si>
  <si>
    <t>Actualización colección bibliográfica Biblioteca – Adquisición de material</t>
  </si>
  <si>
    <t>Etiquetas de códigos de barra adhesivas antihurto</t>
  </si>
  <si>
    <t>Escalera de paso ancho</t>
  </si>
  <si>
    <t>Carro transportador de documentos</t>
  </si>
  <si>
    <t>jimmy bohorquez</t>
  </si>
  <si>
    <t>gasolina</t>
  </si>
  <si>
    <t>PRESTACIÓN DE SERVICIO REVISIÓN TECNICO MECÁNICA Y EMISIONES CONTAMINANTE PARA EL PARQUE AUTOMOTOR DE ÑLA ENTIDAD A NIVEL NACIONAL.</t>
  </si>
  <si>
    <t>26.000.000 COP</t>
  </si>
  <si>
    <t>CARLOS ALBERTO FRANCO VILLARREAL</t>
  </si>
  <si>
    <t>MANTENIMIENTO PREVENTIVO Y CORRECTIVO CON SUMINISTRO DE REPUESTOS ORIGINALES PARA LOS VEHÍCULOS QUE HACEN PARTE  DEL PARQUE  AUTOMOTOR DE LA PROCURADURÍA GENERAL DE LA NACIÓN A NIVEL NACIONAL Y AQUELLOS SOBRE LOS CUALES LLEGARE A SER RESPONSABLE A CUALQUIER TÍTULO POR NECESIDADES DEL SERVICIO.</t>
  </si>
  <si>
    <t>28</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</si>
  <si>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</si>
  <si>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 Y BOLSA DE HORAS PARA DESARROLLOS Y PERSONALIZACIONES DEL SISTEMA DE INFORMACIÓN STRATEGOS DE LA PROCURADURIA GENERAL DE LA NACIÓN.</t>
  </si>
  <si>
    <t>CONTRATAR LA RENOVACIÓN DEL LICENCIAMIENTO DE LOS PRODUCTOS ORACLE DE LA PROCURADURÍA GENERAL DE LA NACIÓN</t>
  </si>
  <si>
    <t>CONTRATAR LA PRESTACIÓN DEL SERVICIO DE SOPORTE, MANTENIMIENTO Y BOLSA DE HORAS PARA DESARROLLOS Y PERSONALIZACIONES DEL SISTEMA DE INFORMACIÓN WEB SIRI DE LA PROCURADURIA GENERAL DE LA NACIÓN.</t>
  </si>
  <si>
    <t>ATENDER LA RENOVACION DE LA MEMBRESÍA PARA EL USO DEL DIRECCIONAMIENTO IP DE LA ENTIDAD ANTE LACNIC</t>
  </si>
  <si>
    <t>81112220;
81112205;
81111809;
81111811</t>
  </si>
  <si>
    <t>PRESTAR A LA PROCURADURÍA GENERAL DE LA NACIÓN LOS SERVICIOS DE SOPORTE TÉCNICO Y MANTENIMIENTO DE LA PLATAFORMA DE COMUNICACIONES UNIFICADAS AVAYA A NIVEL NACIONAL DE LA ENTIDAD, LOS EQUIPOS QUE LA COMPONEN Y SERVICIOS CONEXOS</t>
  </si>
  <si>
    <t>CONTRATAR LA PRESTACIÓN DEL SERVICIO DE IMPLEMENTACIÓN, DESPLIEGUE, SOCIALIZACIÓN Y CAMPAÑA DE DIVULGACIÓN DE LA ESTRATEGIA DE USO Y APROPIACION DE LOS SISTEMAS DE INFORMACIÓN DE LA ENTIDAD</t>
  </si>
  <si>
    <t>PRESTACIÓN DE LOS SERVICIOS PROFESIONALES DE INSTALACIÓN, CONFIGURACIÓN, PRUEBA Y PUESTA EN MARCHA DE LA SALA DE VIDEOCONFERENCIA DEL DESPACHO DE LA VICEPROCURADURíA GENERAL DE LA NACIÓN ASÍ COMO EL SOPORTE Y MANTENIMIENTO DE  AMBAS SALAS (PROCURADORA GENERAL DE LA NACIÓN Y VICEPROCURADOS GENERAL DE LA NACIÓN)</t>
  </si>
  <si>
    <t>CONTRATAR LA PRESTACIÓN DEL SERVICIO DE FORMACION Y CERTIFICACIÓN PARA LOS FUNCIONARIOS DE LA OFICINA DE SISTEMAS</t>
  </si>
  <si>
    <t>81112200;81111800</t>
  </si>
  <si>
    <t>RENOVACIÓN DEL SOPORTE PREMIER DEL FABRICANTE DE LAS HERRAMIENTAS COLABORATIVAS DE LA ENTIDAD, LA CUAL ESTÁ BASADA EN SERVICIOS ONLINE Y SERVICIOS ON PREMISES</t>
  </si>
  <si>
    <t>ADQUIRIR RENOVACIÓN DEL SOPORTE DE LAS LICENCIAS PARA LA EDICIÓN DE DOCUMENTOS PDF</t>
  </si>
  <si>
    <t>SERVICIO DE SOPORTE, MANTENIMIENTO, BOLSA DE HORAS PARA DESARROLLOS Y PERSONALIZACIONES DE LOS MÓDULOS SALIN (ALMACÉN E INVENTARIOS) SIFIP (ACTIVOS FIJOS Y DEPRECIACIONES)</t>
  </si>
  <si>
    <t>SOPORTE, MANTENIMIENTO, BOLSA DE HORAS PARA DESARROLLOS Y PERSONALIZACIONES DEL SISTEMA DE INFORMACIÓN DE GESTIÓN DOCUMENTAL ELECTRÓNICA Y DE ARCHIVO - SIGDEA</t>
  </si>
  <si>
    <t>43222639 </t>
  </si>
  <si>
    <t>FORTALECIMIENTO DE LAS REDES LAN Y WLAN DE LA ENTIDAD A TRAVÉS DE EQUIPOS ACTIVOS E IMPLEMENTACIÓN DEL PROTOCOLO IPV6  EN LOS SERVICIOS DE LA ENTIDAD.</t>
  </si>
  <si>
    <t xml:space="preserve">81112202;43201834;43201835 </t>
  </si>
  <si>
    <t>ADQUISICION DE CAPACIDAD ADICIONAL DE ALMACENAMIENTO HNAS 4060, CAPACIDAD ADICIONAL LICENCIADA COMMVAULT HDPS Y LA RENOVACION DEL PAQUETE DE SERVICIOS DE SOPORTE PREMIUM DE LA PLATAFORMA DE ALMACENAMIENTO HITACHI DE LA PGN.</t>
  </si>
  <si>
    <t>43232305 </t>
  </si>
  <si>
    <t>ADQUISICIÓN EN IMPLEMENTACIÓN DE UN ESQUEMA DE ALTA DISPONIBILIDAD DE LAS BASES DE DATOS DE LINEA TECNOLOGICA DE LA ENTIDAD.</t>
  </si>
  <si>
    <t>43232408 </t>
  </si>
  <si>
    <t>ADQUISION DE LICENCIAMIENTO DE LA HERRAMIENTA .NET CORE</t>
  </si>
  <si>
    <t>CONTRATAR EL SERVICIO DE CERTIFICADOS FIRMA DIGITAL DE FUNCIÓN PÚBLICA CENTRALIZADA, CERTIFICADO DIGITAL DE PERSONA JURÍDICA, CERTIFICADOS DE FIRMA DIGITAL FUNCIÓN PÚBLICA SIIF NACIÓN, CERTIFICADO DE SEGURIDAD (SSL EV) PARA LA OPERACIÓN DE FIRMA DIGITAL DE LA PGN.</t>
  </si>
  <si>
    <t>CONTRATAR LOS SERVICIOS DE CONECTIVIDAD ENTRE LAS SEDES A NIVEL NACIONAL Y LA SEDE CENTRAL DE LA PROCURADURIA GENERAL DE LA NACIÓN.</t>
  </si>
  <si>
    <t>81112220;81112301;81112303;81112304;81111800; 43232301;72151514;26111707;72151514;26111707</t>
  </si>
  <si>
    <t>81111500;81112000</t>
  </si>
  <si>
    <t>ADQUIRIR SERVICIOS EN LA NUBE QUE INCLUYE SISTEMA OPERATIVO, PLATAFORMA, INFRAESTRUCTURA Y SOFTWARE PARA LA PROCURADURÍA GENERAL DE LA NACIÓN.</t>
  </si>
  <si>
    <t xml:space="preserve">43222600;43233200;43233700;81111800;81112200;43222501 </t>
  </si>
  <si>
    <t>REYMUNDO SOJO ORTIZ</t>
  </si>
  <si>
    <t xml:space="preserve">83112304; 83111602; 81112101 </t>
  </si>
  <si>
    <t>SERVICIO DE DISTRIBUCION MODALIDAD TRANSPORTE DE CARGA DE LOS BIENES MUEBLES Y ENSERES DE LA PROCURADURIA GENERAL DE LA NACION.</t>
  </si>
  <si>
    <t>14111507;14111519;31201610;31151500;43201817;43201818;44121503;44121701;44121905;44122011;44122101;44122104;44122107;44122100;44121615;44122003;44121706;44121708;44121716;44121613;44121619;44101602;44103124;55121500;55121608</t>
  </si>
  <si>
    <t>ADQUISICION DE PAPELERIA Y UTILES DE OFICINA</t>
  </si>
  <si>
    <t>DIEGO ALONSO BERNAL ACOSTA JEFE DE LA DIVISION ADMINISTRATIVA</t>
  </si>
  <si>
    <t>44103103;44103105;44103109;44103125;44101706</t>
  </si>
  <si>
    <t>ADQUISICION DE CONSUMIBLES DE IMPRESIÓN</t>
  </si>
  <si>
    <t>REALIZAR LOS AVALUOS DE LOS BIENES INMUEBLES  DE PROPIEDAD DE LA PROCURADURIA GENERAL DE LA NACION A NIVEL NACIONAL</t>
  </si>
  <si>
    <t>CO-DC-11002</t>
  </si>
  <si>
    <t xml:space="preserve">adquisicion de kit  vehiculo y gato </t>
  </si>
  <si>
    <t>DIEGO ALONSO BERNAL ACOSTA</t>
  </si>
  <si>
    <t xml:space="preserve">ADQUISICION DE  VEHICULOS </t>
  </si>
  <si>
    <t>Diego Alonso Bernal Acosta</t>
  </si>
  <si>
    <t>Contratar en arriendo inmuebles en el año 2022 para que sigan funcionando en las diferentes sedes la Procuraduría General de la Nación en todo el País.</t>
  </si>
  <si>
    <t>equipos de medición para ingeneria civil: Esclerómetro digital para control de resistencia, Turbidímetro digital, Densímetro con membrana</t>
  </si>
  <si>
    <t>Lucila Mercedes Vidal Luque</t>
  </si>
  <si>
    <t>Suministros para evidencia digital: 1500 Bolsas antiestáticas (500 de 25*15, 500 de 40*30 y 500 de 16*10) y 10 rollos de Cinta de Evidencia</t>
  </si>
  <si>
    <t>4 UPS portátiles, compactas y livianas con 2 horas de duración de carga, para utilizarlas en los desplazamientos, 6 extensiones con multitoma de al menos 3 metros de longitud, con conexión polo a tierra.</t>
  </si>
  <si>
    <t>SOFTWARE PARA RECONSTRUCCION DE TRAYECTORIAS TRIDIMENSIONALES. PROGRAMA POSER</t>
  </si>
  <si>
    <t>8 morrales con rodachines, resistentes con buenas cremalleras, amplios para transportar portátiles de 15" con los elementos y bloqueadores.</t>
  </si>
  <si>
    <t>Acceso a CONSTRUDATA (Portal especializado en temas de construcción)</t>
  </si>
  <si>
    <t>Servicio integral de análisis de información relevante para la misionalidad de la procuraduría</t>
  </si>
  <si>
    <t>Servicio de licencias del software del computador IBM i2 - ( 2022 - 1 licencia)</t>
  </si>
  <si>
    <t>Servicio de licencias del software del computador UFED - ( 2022 - 1 licencia)</t>
  </si>
  <si>
    <t>Servicio de licencias del software del computador FTK - (2022 - 5 licencias)</t>
  </si>
  <si>
    <t>Servicio de licencias del software del computador Encase - (2022 - 4 licencias)</t>
  </si>
  <si>
    <t>Servicio de licencias del software del computador Axiom (2022 1 licencia)</t>
  </si>
  <si>
    <t>Servicio de licencias del software ArcGIS - (1 licencia por 1 año)</t>
  </si>
  <si>
    <t>Servicio de licencias del software AutoCAD - (6 licencias por 1 año)</t>
  </si>
  <si>
    <t>Servicio de licencias del software del computador Encase - (Dic 2022 - 2023 -1 licencia)</t>
  </si>
  <si>
    <t>Capacitación Computer Hacking Forensic Investigator - CHFI y Capacitación y certificación en   EC-Council Incident Handler (EC|CIH) (9 personas)</t>
  </si>
  <si>
    <t>OTROS TIPOS DE EDUCACION Y SERVICIOS DE APOYO EDUCATIVO</t>
  </si>
  <si>
    <t>12142208 </t>
  </si>
  <si>
    <t>Mantenimiento y calibración estación total</t>
  </si>
  <si>
    <t>Mantenimiento y calibración nivel de precisión</t>
  </si>
  <si>
    <t>Equipos e insumos para trabajo de campo:  Linternas LED, lupas pequeñas</t>
  </si>
  <si>
    <t>43201831 </t>
  </si>
  <si>
    <t>Memorias USB 3.0 Alta Velocidad, Disco de Almacenamiento de 2tb, 4TB, 6 TB, 32 GB y 64 GB</t>
  </si>
  <si>
    <t>25 Unidades externas de BluRay</t>
  </si>
  <si>
    <t>Discos BluRay y DVD</t>
  </si>
  <si>
    <t>86111503 </t>
  </si>
  <si>
    <t>Diplomado en patología de la construcción</t>
  </si>
  <si>
    <t>Suscripción EMIS consulta de información</t>
  </si>
  <si>
    <t>enero</t>
  </si>
  <si>
    <t>Lucy Margarita Osorio Mastrodomenico OPLA</t>
  </si>
  <si>
    <t>PRESTAR SERVICIOS PROFESIONALES PARA  EL MANEJO, ADMINISTRACIÓN Y DISTRIBUCIÓN DEL BUZÓN ELECTRÓNICO DE LA OFICINA JURÍDICA, AL CUAL LE ALLEGAN LAS NOTIFICACIONES JUDICIALES DE  LA PROCURADURÍA GENERAL DE LA NACIÓN, CON EL FIN DE CONTRIBUIR  CON EL MEJORAMIENTO CONTINUO DE LA ENTIDAD, EN EL MARCO DEL PROYECTO “FORTALECIMIENTO DE LA PRESTACION DE SERVICIOS DE LA PGN EN EL MARCO DEL MIPGN TANTO A NIVEL TERRITORIAL COMO NACIONAL- BPIN 2021011000073”</t>
  </si>
  <si>
    <t>PRESTAR SERVICIOS PROFESIONALES A LA PROCURADURÍA GENERAL DE LA NACIÓN EN LA ACTUALIZACIÓN, REGISTRO Y SEGUIMIENTO DE LA ACTUALIZACIÓN DE LA INFORMACIÓN EN LA PLATAFORMA EKOGUI, CONCERNIENTE CON LA ACTIVIDAD JUDICIAL Y EXTRAJUDICIAL, CON EL FIN DE CONTRIBUIR CON EL MEJORAMIENTO CONTINUO DE LA ENTIDAD, EN EL MARCO DEL PROYECTO “FORTALECIMIENTO DE LA PRESTACION DE SERVICIOS DE LA PGN EN EL MARCO DEL MIPGN TANTO A NIVEL TERRITORIAL COMO NACIONAL- BPIN 2021011000073”</t>
  </si>
  <si>
    <t>Prestar los servicios profesionales en el Grupo de Mejoramiento y Arquitectura de la Oficina de Planeación - OPLA, revisando el cumplimiento de requisitos en la norma NTC ISO 9001:2015 y las políticas aplicables del Modelo Integrado de Planeación y Gestión - MIPGN para los procesos: Intervención, Adquisición de bienes y servicios, Financiera y Relatoría del Sistema de Gestión de Calidad – SGC de la Procuraduría General de la Nación - PGN</t>
  </si>
  <si>
    <t>Prestar los servicios profesionales en el Grupo de Mejoramiento y Arquitectura de la Oficina de Planeación - OPLA, revisando el cumplimiento de requisitos en la norma NTC ISO 9001:2015 y las políticas aplicables del Modelo Integrado de Planeación y Gestión - MIPGN para los procesos:Talento Humano, Tecnologías de Información y Disciplinario del Sistema de Gestión de Calidad – SGC de la Procuraduría General de la Nación - PGN</t>
  </si>
  <si>
    <t xml:space="preserve">Prestar los servicios profesionales en el Grupo de Mejoramiento y Arquitectura de la Oficina de Planeación - OPLA, revisando el cumplimiento de requisitos en la norma NTC ISO 9001:2015 y las políticas aplicables del Modelo Integrado de Planeación y Gestión - MIPGN para los procesos:Preventivo, Documental y Evaluación Institucional del Sistema de Gestión de Calidad – SGC de la Procuraduría General de la Nación - PGN </t>
  </si>
  <si>
    <t>Prestar los servicios profesionales en el Grupo de Mejoramiento y Arquitectura de la Oficina de Planeación - OPLA, revisando el cumplimiento de requisitos en la norma NTC ISO 9001:2015 y las políticas aplicables del Modelo Integrado de Planeación y Gestión - MIPGN para los procesos:Conocimiento e innovación, Control interno disciplinario, Atención al ciudadano y Jurídica del Sistema de Gestión de Calidad – SGC de la Procuraduría General de la Nación - PGN</t>
  </si>
  <si>
    <t>Prestar los servicios profesionales en el Grupo de Mejoramiento y Arquitectura de la Oficina de Planeación - OPLA, revisando el cumplimiento de requisitos en la norma NTC ISO 9001:2015 y las políticas aplicables del Modelo Integrado de Planeación y Gestión - MIPGN para los procesos:Direccionamiento y planeación institucional,  Comunicaciones  y Administración de recursos y Seguridad del Sistema de Gestión de Calidad - SGC de la Procuraduría General de la Nación - PGN</t>
  </si>
  <si>
    <t>Prestar los servicios profesionales en el Grupo de Mejoramiento y Arquitectura de la Oficina de Planeación - OPLA, apoyando la actualización del Sistema de Gestión de Calidad- SGC frente requerimientos normativos propios de la competencia y apoyar su articulación con el Modelo Integrado de Planeación y Gestión – MIPGN de la Procuraduría General de la Nación PGN.</t>
  </si>
  <si>
    <t>Prestación de servicios profesionales para el desarrollo de acciones encaminadas al fortalecimiento de los canales de atención al ciudadano, trámite y gestión de PQRSD en el marco del MIPG y apoyo jurídico a la División de Registro y Control y Correspondencia</t>
  </si>
  <si>
    <t xml:space="preserve">Prestar servicios profesionales en la Oficina de Planeación para apoyar la formulación, seguimiento e implementación de la estrategia de rendición de cuentas adoptando los lineamientos del Manual Único de Rendición de Cuentas — MURC, e implementar las directrices del Sistema Nacional de Rendición de cuentas en el marco del Decreto 230 de 2021. </t>
  </si>
  <si>
    <t xml:space="preserve">Prestación de Servicios profesionales de apoyo para la recopilación, análisis, validación, documentación y construcción de las necesidades del cliente interno derivadas de los sistemas de información e iniciativas requeridas para la vigilancia del Sistema General de Regalías. </t>
  </si>
  <si>
    <t>PRESTACIÓN DE SERVICIOS PROFESIONALES DE APOYO PARA EL ANÁLISIS, ESTRUCTURACIÓN, CONSTRUCCIÓN, PRUEBA Y MANTENIMIENTO DE LOS SISTEMAS DE INFORMACIÓN REQUERIDOS PARA LA VIGILANCIA DEL SISTEMA GENERAL DE REGALÍAS EN TODAS LAS FASES DEL CICLO DE VIDA DE CADA SOFTWARE.</t>
  </si>
  <si>
    <t>PRESTAR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EN EL MARCO DEL PROYECTO “FORTALECIMIENTO DE LA PRESTACIÓN DE SERVICIOS DE LA PGN EN EL MARCO DEL MIPGN TANTO A NIVEL TERRITORIAL COMO NACIONAL- BPIN 2021011000073”</t>
  </si>
  <si>
    <t xml:space="preserve">NATALIA QUINTERO PERDOMO JEFE OFICINA DE CONTROL INTERNO  </t>
  </si>
  <si>
    <t>PRESTAR SERVICIOS PROFESIONALES PARA APOYAR LA FASE III PARA LA ELABORACIÓN DE UNA ESTRATEGIA INTEGRAL INTERINSTITUCIONAL PARA LA RECUPERACIÓN DE BIENES DE USO PÚBLICO   INDEBIDAMENTE   OCUPADOS   EN   LOS ESPACIOS MARINO-COSTEROS, BAJO EL LIDERAZGO DE LA PROCURADURÍA GENERAL DE LA NACIÓN, EN DESARROLLO DEL PLAN DE ACCIÓN Y SEGUIMIENTO DEL “CONPES 3990 COLOMBIA POTENCIA BIOCEÁNICA SOSTENIBLE 2030", CON EL FIN DE CONTRIBUIR CON EL MEJORAMIENTO CONTINUO DE LA ENTIDAD.</t>
  </si>
  <si>
    <t>Luz Myriam Reyes Casas</t>
  </si>
  <si>
    <t>Contratar la prestación de servicios especializados para la organización documental, aplicación de las Tablas de Retención Documental TRD y Tablas de valoración Documental TVD, elaboración y actualización de los instrumentos archivisticos, digitalización documental certificada o con fines archivistivos, requerida en los archivos del nivel territorial y central Bogotá.</t>
  </si>
  <si>
    <t xml:space="preserve">Myriam Stella Ortiz Quintero </t>
  </si>
  <si>
    <t xml:space="preserve">Prestar servicios profesionales a la gestión de la entidad para el desarrollo de las actividades de aplicación del proceso de gestión documental relacionadas con la planeación, intervencion, seguimiento, control y verificación a los archivos del nivel nacional en el marco del proyecto de inversión denominado “Fortalecimiento Institucional” </t>
  </si>
  <si>
    <t xml:space="preserve">Prestar servicios de apoyo a la gestión de la entidad para el desarrollo de las actividades técnicas de organización,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</si>
  <si>
    <t xml:space="preserve">Prestar servicios de apoyo a la gestión de la entidad para el desarrollo de las actividades operativas propias de la ejecución de los procedimientos de transferencia y/o eliminación documental, que resulten de la aplicación de las tablas de retencion documental-trd y/o tablas de valoración documental-tvd que se realice a los archivos del nivel central, con base en los lineamientos del proceso de gestión documental en el marco del proyecto de inversión denominado “Fortalecimiento Institucional". </t>
  </si>
  <si>
    <t>CO-DC-11003</t>
  </si>
  <si>
    <t>43232400; 43231500</t>
  </si>
  <si>
    <t>Reymundo Sojo Ortiz</t>
  </si>
  <si>
    <t>Contratación de los servicios de análisis y formulación para la implementación estratégica de herramientas de la 4ta revolución en la entidad</t>
  </si>
  <si>
    <t>81102700;81111500</t>
  </si>
  <si>
    <t>Prestar servicios profesionales de apoyo a la gestión de la oficina de sistemas en el análisis, diseño, desarrollo, pruebas e implementación de software.</t>
  </si>
  <si>
    <t>Prestar servicios profesionales de apoyo a la gestión de la oficina de sistemas en la definición, implementación y actualización de la política de gobierno digital y el modelo de arquitectura empresarial en ti.</t>
  </si>
  <si>
    <t>Prestar servicios profesionales de apoyo a la gestión de la oficina de sistemas en el análisis, definición e implementación del modelo de gestión de seguridad de la información y la estructuración del plan de recuperación de desastres (DRP).</t>
  </si>
  <si>
    <t>Prestar servicios profesionales de apoyo a la gestión de la oficina de sistemas en el desarrollo, pruebas, documentación técnica e implementación de software.</t>
  </si>
  <si>
    <t>Prestar servicios profesionales de apoyo a la gestión de la oficina de sistemas en el control y seguimiento de los proyectos e iniciativas establecidos en el PETI, así como el cumplimiento de indicadores y metas transversales con componentes tecnológicos.</t>
  </si>
  <si>
    <t>Prestar servicios profesionales de apoyo a la gestión de la oficina de sistemas en el desarrollo, pruebas, documentación técnica e implementación de software. Jr1</t>
  </si>
  <si>
    <t>Prestar servicios profesionales de apoyo a la gestión de la oficina de sistemas en el desarrollo, pruebas, documentación técnica e implementación de software. jr2</t>
  </si>
  <si>
    <t>Prestar servicios profesionales de apoyo a la gestión de la oficina de sistemas en el diseño de piezas gráficas, mockups / modelos de interfaz gráfica de sistemas de información, estrategias de comunicación tecnológica.</t>
  </si>
  <si>
    <t>Prestar servicios profesionales de apoyo a la administración de bases de datos con el fin de garantizar su disponibilidad, integridad buen desempeño en los ambientes de desarrollo, pruebas y Producción de la PGN</t>
  </si>
  <si>
    <t>Prestar servicios profesionales de apoyo a la gestión para el levantamiento de información, diseño e implementación de la arquitectura de servicios tecnológicos de la PGN con base en el modelo de arquitectura empresarial de ti.</t>
  </si>
  <si>
    <t>Prestar servicios profesionales de apoyo a la gestión de la oficina de sistemas para análisis, definición y construcción de bodegas de datos y visualización de información para la toma de decisiones, así como el apoyo en el uso y apropiación de las herramientas de inteligencia de negocios.</t>
  </si>
  <si>
    <t>Análisis, desarrollo e implementación observatorio vigilancia tecnológica</t>
  </si>
  <si>
    <t xml:space="preserve">Adquirir la renovación del soporte de fábrica de las licencias de la plataforma de seguridad perimetral de la entidad y servicios conexos. Servicios (administración DC, administración Microsoft, comunicaciones inteligentes) renovación tecnológica (red, </t>
  </si>
  <si>
    <t>Contratar la suscripción de productos online de Microsoft mediante el instrumento de agregación de demanda de Colombia compra eficiente que le permita a la oficina de sistemas de la PGN ofrecer herramientas de productividad a los colaboradores de la entidad (correo, almacenamiento en nube, mensajería instantánea, organizador de tareas, entre otros) de forma fácil y eficiente, así como, garantizar la seguridad y privacidad de la información, mediante los planes de licenciamiento que apoyen con este objetivo.</t>
  </si>
  <si>
    <t>Adquisición de la renovación del soporte de la herramienta de gestión de ti de la entidad y de licenciamiento de una herramienta de ciberseguridad que se integre nativamente con la misma, servicios conexos de SOC/NOC y soporte en sitio. (renovación de soporte y mantenimiento de infraestructura)</t>
  </si>
  <si>
    <t>Adquisición de capacidad adicional de almacenamiento HNAS 4060, capacidad adicional licenciada commvault hdps y la renovación del paquete de servicios de soporte premium de la plataforma de almacenamiento HITACHI de la PGN.</t>
  </si>
  <si>
    <t>Adquirir servicios en la nube que incluye sistema operativo, plataforma, infraestructura y software para la procuraduría general de la nación</t>
  </si>
  <si>
    <t>Prestar servicios profesionales a la oficina de sistemas en la definición de la estrategia de uso y apropiación de ti alineada con la cultura organizacional de la entidad y el dominio de uso y apropiación de la política de gobierno digital.</t>
  </si>
  <si>
    <t>Realizar la implementación y apropiación del plan decenal del ministerio público.</t>
  </si>
  <si>
    <t xml:space="preserve">Francisco Ceballos Godinez </t>
  </si>
  <si>
    <t>Fortalecer, implementar y apropiar el modelo de gestión institucional centro- territorio ajustado al enfoque estratégico. Profundización territorial.</t>
  </si>
  <si>
    <t>Desarrollar e implementar el modelo de gestión del TT.HH., cultura y liderazgo de la entidad en el marco del MIPGN.</t>
  </si>
  <si>
    <t>Desarrollar e implementar el modelo de gestión del conocimiento de la entidad en el marco del MIPGN.</t>
  </si>
  <si>
    <t>Realizar el levantamiento de estudios de cargas de trabajo de la PGN a nivel nacional.</t>
  </si>
  <si>
    <t xml:space="preserve"> Fortalecer, y realizar el mejoramiento continuo y despliegue del modelo de arquitectura empresarial, gobierno de ti y arquitectura de Software.</t>
  </si>
  <si>
    <t>Desplegar e implementar la planeación estratégica en la entidad, que involucre la planeación institucional</t>
  </si>
  <si>
    <t>Implementar el sistema de seguimiento a recomendaciones de sujetos obligados en desarrollo de la función preventiva, incluye metodología de seguimiento, ajuste al sistema de información en módulo de seguimiento y levantamiento de línea de base y mediciones de indicador impacto del programa</t>
  </si>
  <si>
    <t>Implementar estrategia de promoción de ley de transparencia en sujetos obligados - comunicaciones- capacitación</t>
  </si>
  <si>
    <t>Desarrollar e implementar el modelo de atención y participación ciudadana de la entidad en el marco del MIPGN.</t>
  </si>
  <si>
    <t>Prestación del servicio BPO (centro de contacto) para la procuraduría general de la nación.</t>
  </si>
  <si>
    <t>Consolidar modelo de audiencias ciudadanas en línea.</t>
  </si>
  <si>
    <t xml:space="preserve">Desarrollar estrategia de fortalecimiento de capacidad técnica para el ejercicio misional - disciplinaria, preventiva, intervención y conciliación - incluye capacitación y formación de funcionarios a nivel central y territorial. </t>
  </si>
  <si>
    <t xml:space="preserve"> Implementar estrategia de comunicaciones y plan de medios acorde a la planeación estratégica 2021-2024</t>
  </si>
  <si>
    <t>46151700, 42261900</t>
  </si>
  <si>
    <t>Fortalecer la estrategia y misionalidad de la dirección nacional de investigaciones especiales, a través del diseño, implementación y consolidación de herramientas y metodologías de investigación, que permitan el despliegue del laboratorio de criminalística e informática forense de la PGN.</t>
  </si>
  <si>
    <t>Realizar la implementación y mantenimiento del observatorio i+d+i</t>
  </si>
  <si>
    <t>Consolidación modelo analítica</t>
  </si>
  <si>
    <t xml:space="preserve">Realizar la adecuación y actualización de los sistemas de información con énfasis en interoperabilidad y operación territorial </t>
  </si>
  <si>
    <t>Brindar los servicios de Collocation para la infraestructura de la entidad que permitan optimizar y mejorar el crecimiento, alta disponibilidad de los servicios, seguridad, conectividad, refrigeración y alimentación de los equipos que alojan los servicios prestados por la oficina de sistemas de la PGN.</t>
  </si>
  <si>
    <t>Realizar la actualización, apropiación e implementación del plan de sostenibilidad de tecnología. Actualización de tecnología relacionada con monitoreo.</t>
  </si>
  <si>
    <t>Realizar la auditoría financiera de propósito especial y revisión de las adquisiciones del programa de fortalecimiento de la gestión institucional de la procuraduría general de la nación.</t>
  </si>
  <si>
    <t>Realizar la gerencia del programa de fortalecimiento de la gestión institucional de la PGN que se financia con recursos del contrato de préstamo BID</t>
  </si>
  <si>
    <t>Asesorar y apoyar la gerencia del programa de fortalecimiento de la gestión institucional de la PGN, en lo relacionado con la gestión de adquisiciones.</t>
  </si>
  <si>
    <t>Asesorar y apoyar la gerencia del programa de fortalecimiento de la gestión institucional de la PGN, en lo relacionado con la gestión de tecnología.</t>
  </si>
  <si>
    <t>Asesorar y apoyar la gerencia del programa de fortalecimiento de la gestión institucional de la PGN, en lo relacionado con la gestión financiera.</t>
  </si>
  <si>
    <t>Asesorar y apoyar la gerencia del programa de fortalecimiento de la gestión institucional de la procuraduría general de la nación, en lo relacionado con la planeación y monitoreo.</t>
  </si>
  <si>
    <t>72121100;81101500;83101800;81101700;</t>
  </si>
  <si>
    <t>Ejecutar las obras de infraestructura para las sedes de nivel nacional y territorial de la Procuraduría General de la Nación conforme a los estudios y diseños</t>
  </si>
  <si>
    <t xml:space="preserve">Carlos Alberto Castellanos Araújo </t>
  </si>
  <si>
    <t xml:space="preserve">81101513;81101500;72101500 </t>
  </si>
  <si>
    <t>Realizar la interventoría al contrato de obra suscrito por la Procuraduría General de la Nación Ejecutar las obras de infraestructura para las sedes de nivel nacional y territorial de la PGN conforme a los estudios y diseños</t>
  </si>
  <si>
    <t xml:space="preserve">Ejecutar las obras de mitigación requeridas por la Procuraduría General de la Nación para sus sedes a nivel nacional y territorial, necesarias para ejecutar las obras de reforzamiento estructural </t>
  </si>
  <si>
    <t>72121100;72102900;81101500;83101800;81101700;</t>
  </si>
  <si>
    <t>Ejecutar las obras de reforzamiento estructural a las sedes de nivel nacional y territorial de la Procuraduría General de la Nación conforme a los estudios y diseños</t>
  </si>
  <si>
    <t>Realizar interventoría y supervisión al contrato de obra suscrito por la Procuraduría General de la Nación para ejecutar las obras de reforzamiento estructural a las sedes de nivel nacional y territorial de la PGN conforme a los estudios y diseños</t>
  </si>
  <si>
    <t>72102900;72121100;81101500;81101700;</t>
  </si>
  <si>
    <t>Realizar los mantenimientos preventivos y correctivos a las sedes de nivel nacional y territorial de la Procuraduría General de la Nación</t>
  </si>
  <si>
    <t>Realizar interventoría y supervisión al contrato de obra suscrito por la Procuraduría General de la Nación para realizar los mantenimientos preventivos y correctivos a las sedes de nivel nacional y territorial de la PGN</t>
  </si>
  <si>
    <t>95121700;80131600</t>
  </si>
  <si>
    <t>Realizar las adquisiciones de infraestructura para las sedes de nivel nacional y territorial de la Procuraduría General de la Nación</t>
  </si>
  <si>
    <t xml:space="preserve">Elaborar los estudios y diseños para la ejecución de obra pública requeridos por la Procuraduría General de la Nación para las sedes de nivel nacional y territorial </t>
  </si>
  <si>
    <t>Realizar interventoría y/o supervisión al contrato de obra suscrito por la Procuraduría General de la Nación para elaborar los estudios y diseños para la ejecución de obra pública requeridos por la PGN para las sedes de nivel nacional y territorial</t>
  </si>
  <si>
    <t>Prestar los servicios profesionales en la oficina de planeación apoyando la revisión de la programación, seguimiento y generación de alertas tempranas del presupuesto de la procuraduría general de la nación, en el marco del proyecto “fortalecimiento de la prestación de servicios de la PGN en el marco del MIPGN tanto a nivel territorial como nacional- BPIN 2021011000073”</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</si>
  <si>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</si>
  <si>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NUMERO DE ITEM</t>
  </si>
  <si>
    <t>Valor total del PAA:</t>
  </si>
  <si>
    <t>Límite de contratación Menor Cuantía:</t>
  </si>
  <si>
    <t>Límite de contratación Mínima Cuantía:</t>
  </si>
  <si>
    <t>46181533;46181708;46181501;46181504;46181503;46181902;46181611;46181528;46181709</t>
  </si>
  <si>
    <t>ADQUISICION DE ELEMENTOS DE PROTECCION PERSONAL PARA LOS FUNCIONARIOS DE LA PROCURADURIA GENERAL DE LA NACION.</t>
  </si>
  <si>
    <t>80121606;80121601;80121609;80101505;80101504</t>
  </si>
  <si>
    <t>Asesorar en la formulación y ejecución de políticas administrativas de la Entidad</t>
  </si>
  <si>
    <t>PRESTAR LOS SERVICIOS PROFESIONALES ESPECIALIZADOS PARA REALIZAR SEGUIMIENTO Y BRINDAR ASESORÍA JURÍDICA EN TEMAS DE DERECHO ADMINISTRATIVO LABORAL QUE ADELANTE LA OFICINA JURÍDICA Y LA SECRETARÍA GENERAL DE LA PROCURADURÍA GENERAL DE LA NACIÓN</t>
  </si>
  <si>
    <t xml:space="preserve">Prestación de servicios profesionales a la oficina jurídica de la PGN, para la Representación judicial de la entidad en procesos judiciales y de cobro coactivo. </t>
  </si>
  <si>
    <t>12</t>
  </si>
  <si>
    <t>Antonio Emiro Thomas Arias</t>
  </si>
  <si>
    <t>Jorge Humberto Serna Botero</t>
  </si>
  <si>
    <t>Sistema de transmisión inhalambrica</t>
  </si>
  <si>
    <t xml:space="preserve">80111500, 80111502, 80141607, 80141625, </t>
  </si>
  <si>
    <t>93141506, 80111500, 8011502, 80141607</t>
  </si>
  <si>
    <t>14111703; 24111503;24112602; 26111702; 42131603; 42131606; 42132102;42132201;42142500,;42151625</t>
  </si>
  <si>
    <t xml:space="preserve">Realizar la implementación de metodologías emergentes  revolución </t>
  </si>
  <si>
    <t>81102700,
81111500</t>
  </si>
  <si>
    <t xml:space="preserve">81102700
</t>
  </si>
  <si>
    <t>ADQUIRIR LICENCIAMIENTO ADOBE CREATIVE CLOUD (SUITE COMPLETA) PARA DISEÑO GRÁFICO PARA USO DE LA PROCURADURIA GENERAL DE LA NACIÓN</t>
  </si>
  <si>
    <t>43232101; 43232102; 43232106; 43232103</t>
  </si>
  <si>
    <t>1 mes</t>
  </si>
  <si>
    <t>grandes superficies</t>
  </si>
  <si>
    <t>PRESTAR EL SERVICIO DE PREPRODUCCIÓN, PRODUCCIÓN, POSTPRODUCCIÓN Y EMISIÓN A TRAVÉS DEL CANAL INSTITUCIONAL DE LOS PROGRAMAS AUDIOVISUALES DE LA PROCURADURÍA GENERAL DE LA NACIÓN Y DE RENDICIÓN DE CUENTAS</t>
  </si>
  <si>
    <t>11</t>
  </si>
  <si>
    <t>81111500; 81112000</t>
  </si>
  <si>
    <t>CONTRATAR SERVICIOS DE APOYO A LA ADMINISTRACIÓN DE DIRECTORIO OFFICE 365 Y ADQUIRIR LAS LICENCIAS DE SHAREPOINTSERVER PARA LA IMPLEMENTACIÓN DEL ESQUEMA DE NUEVOS PORTALES DE LA ENTIDAD</t>
  </si>
  <si>
    <t>amp</t>
  </si>
  <si>
    <t>CONTRATAR LA PRESTACIÓN DEL SERVICIO DE MESA DE
AYUDA INTEGRAL DE SOPORTE A USUARIOS, ADMINISTRACIÓN Y MANTENIMIENTO DE EQUIPOS DE OFICINA, IMPRESORAS Y UPS, INSTALACIÓN Y MANTENIMIENTO DEL CABLEADO ESTRUCTURADO Y REDES ELÉCTRICAS, LICENCIAMIENTO DEL SOFTWARE ARANDA DE LA
ENTIDAD A NIVEL NACIONAL Y DESARROLLO, PERSONALIZACIÓN, IMPLEMENTACIÓN, SOPORTE Y MANTENIMIENTO DEL SISTEMA DE GESTIÓN DOCUMENTAL DE LA ENTIDAD</t>
  </si>
  <si>
    <t>CONTRATAR LOS SERVICIOS DE  PARA LA INFRAESTRUCTURA DE LA ENTIDAD QUE PERMITAN OPTIMIZAR Y MEJORAR EL CRECIMIENTO, ALTA DISPONIBILIDAD DE LOS SERVICIOS, SEGURIDAD, CONECTIVIDAD, REFRIGERACIÓN Y ALIMENTACIÓN DE LOS EQUIPOS QUE ALOJAN LOS SERVICIOS PRESTADOS POR LA OFICINA DE SISTEMAS DE LA PGN.</t>
  </si>
  <si>
    <t>Brindar una mutua cooperación entre LA PROCURADURÍA y LA POLICÍA NACIONAL, en cuanto a la utilización de la información contenida en el Sistema de Información de Registro de Sanciones  y Causa de Inhabilidades-SIRI de LA PROCURADURÍA y la información de decisiones que profiera LA POLICÍANACIONAL</t>
  </si>
  <si>
    <t>48 meses</t>
  </si>
  <si>
    <t>JAIME EDUARDO BAUTE ARIZA</t>
  </si>
  <si>
    <t>CONCURSO PUBLICO DE MÉRITOS PARA LA CONFORMACIÓN DE LA SALA DISCIPLINARIA EN LA PON DE JUZGAMIENTO DE LOS SERVIDORES PÚBLICOS DE ELECCION POPULAR, CON EL FIN DE CONTIRBUIR CON EL MEJORAMIENTO CONTINUO DE LA ENTIDAD, EN EL MARCO DEL PROYECTO "FORTALECIMIENTO DE LA PRESTACIÓN DE SERVICIOS DE LA PON EN EL MARCO DE MIPGN TANTO A NIVEL TERRITORIAL COMO NACIONAL BPIN 2021011000073"</t>
  </si>
  <si>
    <t>6 meses</t>
  </si>
  <si>
    <t>directa</t>
  </si>
  <si>
    <t>Maria jose campo</t>
  </si>
  <si>
    <t>PRESTAR LOS SERVICIOS PROFESIONALES ESPECIALIZADOS PARA BRINDAR ASESORÍA JURÍDICA EN TEMAS DE DERECHO CONSTITUCIONAL Y ADMINISTRATIVO QUE ADELANTE LA PROCURADURÍA GENERAL DE LA NACIÓN</t>
  </si>
  <si>
    <t>PRESTAR LOS SERVICIOS PROFESIONALES PARA APOYAR A LA OFICINA DE PLANEACIÓN EN LA DEFINICIÓN Y EJECUCIÓN DE ACCIONES PARA EL SEGUIMIENTO Y EVALUACIÓN DEL PLAN ESTRATÉGICO, LA ESTRUCTURACIÓN DEL ANTEPROYECTO DE PRESUPUESTO Y EL SEGUIMIENTO Y ACTUALIZACIÓN DE LOS PROYECTOS DE INVERSIÓN DE LA ENTIDAD, EN EL MARCO DEL PROYECTO “FORTALECIMIENTO DE LA PRESTACION DE SERVICIOS DE LA PGN EN EL MARCO DEL MIPGN TANTO A NIVEL TERRITORIAL COMO NACIONAL- BPIN 2021011000073”</t>
  </si>
  <si>
    <t xml:space="preserve">6 meses </t>
  </si>
  <si>
    <t xml:space="preserve">licitacion </t>
  </si>
  <si>
    <t>julio</t>
  </si>
  <si>
    <t>concurso meritos</t>
  </si>
  <si>
    <t>PRESTACIÓN DEL SERVICIO DE TRANSMISIÓN VÍA WEB DE LOS EVENTOS INSTITUCIONALES REALIZADOS POR LA PROCURADURIA GENERAL DE LA NACIÓN EN SUS DISTINTAS SEDES A NIVEL NACIONAL</t>
  </si>
  <si>
    <t>Minima cuantía</t>
  </si>
  <si>
    <t>Recursos Propios</t>
  </si>
  <si>
    <t>abril</t>
  </si>
  <si>
    <t>8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</si>
</sst>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 numFmtId="167" formatCode="_ * #,##0_ ;_ * \-#,##0_ ;_ * &quot;-&quot;_ ;_ @_ "/>
    <numFmt numFmtId="168" formatCode="_-* #,##0_-;\-* #,##0_-;_-* \-_-;_-@_-"/>
    <numFmt numFmtId="169" formatCode="&quot;$&quot;\ #,##0.00"/>
  </numFmts>
  <fonts count="14" x14ac:knownFonts="1">
    <font>
      <sz val="10"/>
      <color theme="1"/>
      <name val="Arial"/>
      <family val="2"/>
    </font>
    <font>
      <sz val="10"/>
      <color theme="1"/>
      <name val="Verdana"/>
      <family val="2"/>
    </font>
    <font>
      <b/>
      <sz val="10"/>
      <color theme="1"/>
      <name val="Verdana"/>
      <family val="2"/>
    </font>
    <font>
      <sz val="10"/>
      <color theme="1"/>
      <name val="Arial"/>
      <family val="2"/>
    </font>
    <font>
      <u/>
      <sz val="10"/>
      <color theme="10"/>
      <name val="Arial"/>
      <family val="2"/>
    </font>
    <font>
      <sz val="8"/>
      <name val="Arial"/>
      <family val="2"/>
    </font>
    <font>
      <sz val="10"/>
      <name val="Arial"/>
      <family val="2"/>
    </font>
    <font>
      <sz val="10"/>
      <color rgb="FF000000"/>
      <name val="Arial"/>
      <family val="2"/>
    </font>
    <font>
      <b/>
      <sz val="10"/>
      <color theme="1"/>
      <name val="Arial"/>
      <family val="2"/>
    </font>
    <font>
      <sz val="10"/>
      <color rgb="FF323130"/>
      <name val="Arial"/>
      <family val="2"/>
    </font>
    <font>
      <b/>
      <sz val="10"/>
      <name val="Arial"/>
      <family val="2"/>
    </font>
    <font>
      <sz val="10"/>
      <name val="Arial"/>
      <family val="2"/>
      <charset val="1"/>
    </font>
    <font>
      <b/>
      <sz val="12"/>
      <color rgb="FF262626"/>
      <name val="Arial"/>
      <family val="2"/>
    </font>
    <font>
      <sz val="12"/>
      <color rgb="FF000000"/>
      <name val="Arial"/>
      <family val="2"/>
    </font>
  </fonts>
  <fills count="13">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rgb="FFFFFF00"/>
        <bgColor indexed="64"/>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theme="2" tint="-0.499984740745262"/>
        <bgColor indexed="64"/>
      </patternFill>
    </fill>
    <fill>
      <patternFill patternType="solid">
        <fgColor theme="9"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indexed="48"/>
      </left>
      <right style="double">
        <color indexed="48"/>
      </right>
      <top style="double">
        <color indexed="48"/>
      </top>
      <bottom style="double">
        <color indexed="48"/>
      </bottom>
      <diagonal/>
    </border>
    <border>
      <left/>
      <right/>
      <top style="thin">
        <color auto="1"/>
      </top>
      <bottom style="thin">
        <color auto="1"/>
      </bottom>
      <diagonal/>
    </border>
  </borders>
  <cellStyleXfs count="47">
    <xf numFmtId="0" fontId="0" fillId="0" borderId="0"/>
    <xf numFmtId="9"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0" fontId="4" fillId="0" borderId="0" applyNumberForma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6" borderId="0" applyNumberFormat="0" applyBorder="0" applyProtection="0">
      <alignment horizontal="center" vertical="center"/>
    </xf>
    <xf numFmtId="44" fontId="3" fillId="0" borderId="0" applyFont="0" applyFill="0" applyBorder="0" applyAlignment="0" applyProtection="0"/>
    <xf numFmtId="3" fontId="10" fillId="0" borderId="6">
      <alignment horizontal="justify" vertical="top"/>
    </xf>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7" fontId="6"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168" fontId="11" fillId="0" borderId="0" applyBorder="0" applyProtection="0"/>
    <xf numFmtId="43" fontId="3" fillId="0" borderId="0" applyFont="0" applyFill="0" applyBorder="0" applyAlignment="0" applyProtection="0"/>
  </cellStyleXfs>
  <cellXfs count="123">
    <xf numFmtId="0" fontId="0" fillId="0" borderId="0" xfId="0"/>
    <xf numFmtId="164" fontId="6" fillId="8" borderId="1" xfId="2" applyFont="1" applyFill="1" applyBorder="1" applyAlignment="1" applyProtection="1">
      <alignment horizontal="right"/>
      <protection locked="0"/>
    </xf>
    <xf numFmtId="0" fontId="6" fillId="8" borderId="1" xfId="0" applyFont="1" applyFill="1" applyBorder="1" applyAlignment="1">
      <alignment horizontal="left" vertical="top" wrapText="1"/>
    </xf>
    <xf numFmtId="0" fontId="3" fillId="8" borderId="1" xfId="13" applyNumberFormat="1"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7" fillId="8" borderId="0" xfId="0" applyFont="1" applyFill="1" applyAlignment="1">
      <alignment horizontal="left" vertical="top" wrapText="1"/>
    </xf>
    <xf numFmtId="0" fontId="7" fillId="9" borderId="1" xfId="0" applyFont="1" applyFill="1" applyBorder="1" applyAlignment="1">
      <alignment horizontal="right"/>
    </xf>
    <xf numFmtId="0" fontId="3" fillId="0" borderId="0" xfId="0" applyFont="1"/>
    <xf numFmtId="0" fontId="8" fillId="3" borderId="1" xfId="7" applyFont="1" applyBorder="1" applyAlignment="1" applyProtection="1">
      <alignment horizontal="left" vertical="top" wrapText="1"/>
    </xf>
    <xf numFmtId="0" fontId="8" fillId="3" borderId="1" xfId="7" applyFont="1" applyBorder="1" applyAlignment="1" applyProtection="1">
      <alignment horizontal="center" vertical="center" wrapText="1"/>
    </xf>
    <xf numFmtId="0" fontId="8" fillId="3" borderId="1" xfId="7" applyFont="1" applyBorder="1" applyAlignment="1" applyProtection="1">
      <alignment horizontal="left" vertical="center" wrapText="1"/>
    </xf>
    <xf numFmtId="0" fontId="8" fillId="3" borderId="1" xfId="7" applyFont="1" applyBorder="1" applyAlignment="1" applyProtection="1">
      <alignment vertical="center" wrapText="1"/>
    </xf>
    <xf numFmtId="1" fontId="8" fillId="3" borderId="1" xfId="7" applyNumberFormat="1" applyFont="1" applyBorder="1" applyAlignment="1" applyProtection="1">
      <alignment horizontal="right" vertical="center" wrapText="1"/>
      <protection locked="0"/>
    </xf>
    <xf numFmtId="0" fontId="3" fillId="0" borderId="0" xfId="0" applyFont="1" applyAlignment="1">
      <alignment wrapText="1"/>
    </xf>
    <xf numFmtId="49" fontId="3" fillId="8" borderId="1" xfId="13" applyFont="1" applyFill="1" applyBorder="1" applyAlignment="1" applyProtection="1">
      <alignment horizontal="left" vertical="center"/>
    </xf>
    <xf numFmtId="49" fontId="3" fillId="8" borderId="1" xfId="13" applyFont="1" applyFill="1" applyBorder="1" applyAlignment="1" applyProtection="1"/>
    <xf numFmtId="49" fontId="3" fillId="8" borderId="1" xfId="13" applyFont="1" applyFill="1" applyBorder="1" applyAlignment="1" applyProtection="1">
      <alignment vertical="center"/>
    </xf>
    <xf numFmtId="164" fontId="3" fillId="8" borderId="1" xfId="2" applyFont="1" applyFill="1" applyBorder="1" applyAlignment="1" applyProtection="1">
      <alignment horizontal="right"/>
      <protection locked="0"/>
    </xf>
    <xf numFmtId="49" fontId="3" fillId="8" borderId="1" xfId="13" applyFont="1" applyFill="1" applyBorder="1" applyAlignment="1" applyProtection="1">
      <alignment vertical="center"/>
      <protection locked="0"/>
    </xf>
    <xf numFmtId="49" fontId="3" fillId="8" borderId="1" xfId="13" applyFont="1" applyFill="1" applyBorder="1" applyProtection="1">
      <alignment horizontal="left" vertical="center"/>
    </xf>
    <xf numFmtId="49" fontId="3" fillId="8" borderId="1" xfId="13" applyFont="1" applyFill="1" applyBorder="1" applyProtection="1">
      <alignment horizontal="left" vertical="center"/>
      <protection locked="0"/>
    </xf>
    <xf numFmtId="0" fontId="3" fillId="8" borderId="0" xfId="0" applyFont="1" applyFill="1"/>
    <xf numFmtId="49" fontId="3" fillId="8" borderId="1" xfId="13" applyFont="1" applyFill="1" applyBorder="1" applyAlignment="1" applyProtection="1">
      <alignment horizontal="left" vertical="center" wrapText="1"/>
    </xf>
    <xf numFmtId="49" fontId="3" fillId="8" borderId="1" xfId="13" applyFont="1" applyFill="1" applyBorder="1" applyAlignment="1" applyProtection="1">
      <alignment wrapText="1"/>
    </xf>
    <xf numFmtId="49" fontId="3" fillId="8" borderId="1" xfId="13" applyFont="1" applyFill="1" applyBorder="1" applyAlignment="1" applyProtection="1">
      <alignment vertical="center" wrapText="1"/>
    </xf>
    <xf numFmtId="164" fontId="3" fillId="8" borderId="1" xfId="2" applyFont="1" applyFill="1" applyBorder="1" applyAlignment="1" applyProtection="1">
      <alignment horizontal="right" wrapText="1"/>
      <protection locked="0"/>
    </xf>
    <xf numFmtId="49" fontId="3" fillId="8" borderId="1" xfId="13" applyFont="1" applyFill="1" applyBorder="1" applyAlignment="1" applyProtection="1">
      <alignment vertical="center" wrapText="1"/>
      <protection locked="0"/>
    </xf>
    <xf numFmtId="49" fontId="3" fillId="8" borderId="1" xfId="13" applyFont="1" applyFill="1" applyBorder="1" applyAlignment="1" applyProtection="1">
      <alignment horizontal="left" vertical="center" wrapText="1"/>
      <protection locked="0"/>
    </xf>
    <xf numFmtId="0" fontId="3" fillId="8" borderId="1" xfId="0" applyNumberFormat="1" applyFont="1" applyFill="1" applyBorder="1" applyAlignment="1" applyProtection="1">
      <alignment horizontal="left" vertical="top" wrapText="1"/>
      <protection locked="0"/>
    </xf>
    <xf numFmtId="0" fontId="3" fillId="8" borderId="1" xfId="0" applyFont="1" applyFill="1" applyBorder="1" applyProtection="1">
      <protection locked="0"/>
    </xf>
    <xf numFmtId="49" fontId="3" fillId="8" borderId="1" xfId="13" applyFont="1" applyFill="1" applyBorder="1" applyAlignment="1" applyProtection="1">
      <alignment horizontal="left"/>
    </xf>
    <xf numFmtId="49" fontId="3" fillId="8" borderId="1" xfId="13" applyFont="1" applyFill="1" applyBorder="1" applyAlignment="1" applyProtection="1">
      <protection locked="0"/>
    </xf>
    <xf numFmtId="0" fontId="3" fillId="8" borderId="1" xfId="0" applyFont="1" applyFill="1" applyBorder="1" applyAlignment="1" applyProtection="1">
      <alignment wrapText="1"/>
      <protection locked="0"/>
    </xf>
    <xf numFmtId="49" fontId="3" fillId="8" borderId="1" xfId="13" applyFont="1" applyFill="1" applyBorder="1" applyAlignment="1" applyProtection="1">
      <alignment horizontal="left"/>
      <protection locked="0"/>
    </xf>
    <xf numFmtId="49" fontId="3" fillId="8" borderId="1" xfId="13" applyFont="1" applyFill="1" applyBorder="1" applyAlignment="1" applyProtection="1">
      <alignment horizontal="left" vertical="top" wrapText="1"/>
      <protection locked="0"/>
    </xf>
    <xf numFmtId="0" fontId="3" fillId="8" borderId="0" xfId="0" applyFont="1" applyFill="1" applyAlignment="1">
      <alignment horizontal="left" vertical="top" wrapText="1"/>
    </xf>
    <xf numFmtId="0" fontId="3" fillId="8" borderId="1" xfId="0" applyFont="1" applyFill="1" applyBorder="1" applyAlignment="1" applyProtection="1">
      <alignment vertical="top" wrapText="1"/>
      <protection locked="0"/>
    </xf>
    <xf numFmtId="0" fontId="3" fillId="8" borderId="1" xfId="0" applyFont="1" applyFill="1" applyBorder="1" applyAlignment="1">
      <alignment horizontal="left" vertical="top" wrapText="1"/>
    </xf>
    <xf numFmtId="164" fontId="3" fillId="8" borderId="1" xfId="2" applyFont="1" applyFill="1" applyBorder="1" applyAlignment="1" applyProtection="1">
      <alignment horizontal="right" vertical="center"/>
      <protection locked="0"/>
    </xf>
    <xf numFmtId="0" fontId="3" fillId="8" borderId="1" xfId="13" applyNumberFormat="1" applyFont="1" applyFill="1" applyBorder="1" applyAlignment="1" applyProtection="1">
      <alignment horizontal="left" vertical="top" wrapText="1"/>
    </xf>
    <xf numFmtId="49" fontId="6" fillId="8" borderId="1" xfId="13" applyFont="1" applyFill="1" applyBorder="1" applyAlignment="1" applyProtection="1">
      <alignment horizontal="left" vertical="top" wrapText="1"/>
      <protection locked="0"/>
    </xf>
    <xf numFmtId="0" fontId="7" fillId="9" borderId="1" xfId="0" applyFont="1" applyFill="1" applyBorder="1" applyAlignment="1">
      <alignment horizontal="left" vertical="center"/>
    </xf>
    <xf numFmtId="0" fontId="7" fillId="9" borderId="1" xfId="0" applyFont="1" applyFill="1" applyBorder="1" applyAlignment="1">
      <alignment vertical="center"/>
    </xf>
    <xf numFmtId="49" fontId="6" fillId="8" borderId="1" xfId="13" applyFont="1" applyFill="1" applyBorder="1" applyAlignment="1" applyProtection="1">
      <alignment horizontal="left" vertical="center"/>
    </xf>
    <xf numFmtId="49" fontId="3" fillId="8" borderId="1" xfId="13" applyFont="1" applyFill="1" applyBorder="1" applyAlignment="1" applyProtection="1">
      <alignment horizontal="center" vertical="center"/>
    </xf>
    <xf numFmtId="0" fontId="3" fillId="8" borderId="1" xfId="0" applyFont="1" applyFill="1" applyBorder="1" applyAlignment="1">
      <alignment vertical="top" wrapText="1"/>
    </xf>
    <xf numFmtId="0" fontId="3" fillId="0" borderId="0" xfId="0" applyFont="1" applyAlignment="1" applyProtection="1">
      <alignment horizontal="left" vertical="top" wrapText="1"/>
      <protection locked="0"/>
    </xf>
    <xf numFmtId="0" fontId="3" fillId="0" borderId="0" xfId="0" applyFont="1" applyProtection="1">
      <protection locked="0"/>
    </xf>
    <xf numFmtId="0" fontId="3" fillId="8" borderId="0" xfId="0" applyFont="1" applyFill="1" applyProtection="1">
      <protection locked="0"/>
    </xf>
    <xf numFmtId="0" fontId="3" fillId="0" borderId="0" xfId="0" applyFont="1" applyAlignment="1" applyProtection="1">
      <alignment horizontal="left"/>
      <protection locked="0"/>
    </xf>
    <xf numFmtId="0" fontId="3" fillId="0" borderId="0" xfId="0" applyFont="1" applyAlignment="1" applyProtection="1">
      <protection locked="0"/>
    </xf>
    <xf numFmtId="1" fontId="3" fillId="0" borderId="0" xfId="0" applyNumberFormat="1" applyFont="1" applyAlignment="1" applyProtection="1">
      <alignment horizontal="right"/>
      <protection locked="0"/>
    </xf>
    <xf numFmtId="0" fontId="6" fillId="8" borderId="1" xfId="0" applyFont="1" applyFill="1" applyBorder="1" applyAlignment="1">
      <alignment vertical="top" wrapText="1"/>
    </xf>
    <xf numFmtId="0" fontId="6" fillId="8" borderId="1" xfId="0" applyFont="1" applyFill="1" applyBorder="1" applyAlignment="1">
      <alignment vertical="center" wrapText="1"/>
    </xf>
    <xf numFmtId="0" fontId="8" fillId="3" borderId="1" xfId="7" applyFont="1" applyBorder="1" applyAlignment="1" applyProtection="1">
      <alignment horizontal="center" vertical="top" wrapText="1"/>
    </xf>
    <xf numFmtId="0" fontId="3" fillId="8" borderId="1" xfId="0" applyFont="1" applyFill="1" applyBorder="1" applyAlignment="1">
      <alignment horizontal="justify" vertical="top" wrapText="1"/>
    </xf>
    <xf numFmtId="0" fontId="3" fillId="8" borderId="2" xfId="0" applyFont="1" applyFill="1" applyBorder="1" applyAlignment="1">
      <alignment horizontal="left" vertical="top" wrapText="1"/>
    </xf>
    <xf numFmtId="0" fontId="3" fillId="8" borderId="2" xfId="0" applyFont="1" applyFill="1" applyBorder="1" applyAlignment="1">
      <alignment vertical="top" wrapText="1"/>
    </xf>
    <xf numFmtId="0" fontId="7" fillId="8" borderId="1" xfId="0" applyFont="1" applyFill="1" applyBorder="1" applyAlignment="1">
      <alignment horizontal="left" vertical="top" wrapText="1"/>
    </xf>
    <xf numFmtId="49" fontId="3" fillId="8" borderId="1" xfId="13" applyFont="1" applyFill="1" applyBorder="1" applyAlignment="1" applyProtection="1">
      <alignment horizontal="justify" vertical="top" wrapText="1"/>
      <protection locked="0"/>
    </xf>
    <xf numFmtId="0" fontId="3" fillId="8" borderId="3" xfId="0" applyFont="1" applyFill="1" applyBorder="1" applyAlignment="1">
      <alignment vertical="top" wrapText="1"/>
    </xf>
    <xf numFmtId="0" fontId="7" fillId="8" borderId="3" xfId="0" applyFont="1" applyFill="1" applyBorder="1" applyAlignment="1">
      <alignment vertical="top" wrapText="1"/>
    </xf>
    <xf numFmtId="49" fontId="3" fillId="8" borderId="3" xfId="13" applyFont="1" applyFill="1" applyBorder="1" applyAlignment="1" applyProtection="1">
      <alignment horizontal="left" vertical="top" wrapText="1"/>
      <protection locked="0"/>
    </xf>
    <xf numFmtId="49" fontId="3" fillId="8" borderId="1" xfId="13" applyFont="1" applyFill="1" applyBorder="1" applyAlignment="1" applyProtection="1">
      <alignment horizontal="left" vertical="top" wrapText="1"/>
    </xf>
    <xf numFmtId="0" fontId="7" fillId="9" borderId="1" xfId="0" applyFont="1" applyFill="1" applyBorder="1" applyAlignment="1">
      <alignment horizontal="left" vertical="top" wrapText="1"/>
    </xf>
    <xf numFmtId="0" fontId="9" fillId="8" borderId="1" xfId="0" applyFont="1" applyFill="1" applyBorder="1" applyAlignment="1">
      <alignment vertical="top" wrapText="1"/>
    </xf>
    <xf numFmtId="0" fontId="3" fillId="0" borderId="1" xfId="0" applyFont="1" applyBorder="1" applyAlignment="1" applyProtection="1">
      <alignment horizontal="left" vertical="top" wrapText="1"/>
      <protection locked="0"/>
    </xf>
    <xf numFmtId="0" fontId="3" fillId="8" borderId="1" xfId="0" applyFont="1" applyFill="1" applyBorder="1" applyAlignment="1" applyProtection="1">
      <alignment horizontal="left"/>
      <protection locked="0"/>
    </xf>
    <xf numFmtId="0" fontId="3" fillId="8" borderId="1" xfId="0" applyFont="1" applyFill="1" applyBorder="1" applyAlignment="1" applyProtection="1">
      <protection locked="0"/>
    </xf>
    <xf numFmtId="0" fontId="3" fillId="0" borderId="1" xfId="0" applyFont="1" applyBorder="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protection locked="0"/>
    </xf>
    <xf numFmtId="0" fontId="6" fillId="8" borderId="1" xfId="0" applyFont="1" applyFill="1" applyBorder="1" applyAlignment="1" applyProtection="1">
      <alignment vertical="top" wrapText="1"/>
      <protection locked="0"/>
    </xf>
    <xf numFmtId="0" fontId="3" fillId="8" borderId="0" xfId="0" applyFont="1" applyFill="1" applyAlignment="1">
      <alignment horizontal="justify" vertical="top" wrapText="1"/>
    </xf>
    <xf numFmtId="0" fontId="3" fillId="0" borderId="1"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8" fillId="3" borderId="4" xfId="7" applyFont="1" applyBorder="1" applyAlignment="1" applyProtection="1">
      <alignment horizontal="center" vertical="center" wrapText="1"/>
    </xf>
    <xf numFmtId="49" fontId="4" fillId="8" borderId="4" xfId="26" applyNumberFormat="1" applyFont="1" applyFill="1" applyBorder="1" applyAlignment="1" applyProtection="1">
      <alignment horizontal="left" vertical="center"/>
    </xf>
    <xf numFmtId="44" fontId="13" fillId="10" borderId="1" xfId="31" applyFont="1" applyFill="1" applyBorder="1" applyAlignment="1">
      <alignment horizontal="left" vertical="center" wrapText="1"/>
    </xf>
    <xf numFmtId="0" fontId="8" fillId="7" borderId="1" xfId="7" applyFont="1" applyFill="1" applyBorder="1" applyAlignment="1" applyProtection="1">
      <alignment horizontal="center" vertical="center" wrapText="1"/>
    </xf>
    <xf numFmtId="0" fontId="3" fillId="7" borderId="1" xfId="0" applyFont="1" applyFill="1" applyBorder="1" applyAlignment="1">
      <alignment horizontal="center"/>
    </xf>
    <xf numFmtId="0" fontId="0" fillId="8" borderId="1" xfId="13" applyNumberFormat="1" applyFont="1" applyFill="1" applyBorder="1" applyAlignment="1" applyProtection="1">
      <alignment horizontal="left" vertical="top" wrapText="1"/>
      <protection locked="0"/>
    </xf>
    <xf numFmtId="49" fontId="0" fillId="8" borderId="1" xfId="13" applyFont="1" applyFill="1" applyBorder="1" applyAlignment="1" applyProtection="1">
      <alignment horizontal="left" vertical="top" wrapText="1"/>
      <protection locked="0"/>
    </xf>
    <xf numFmtId="0" fontId="12" fillId="10" borderId="1" xfId="0" applyFont="1" applyFill="1" applyBorder="1" applyAlignment="1">
      <alignment horizontal="right" vertical="center" wrapText="1"/>
    </xf>
    <xf numFmtId="169" fontId="13" fillId="10" borderId="1" xfId="0" applyNumberFormat="1" applyFont="1" applyFill="1" applyBorder="1" applyAlignment="1">
      <alignment horizontal="left" vertical="center" wrapText="1"/>
    </xf>
    <xf numFmtId="49" fontId="3" fillId="11" borderId="1" xfId="13" applyFont="1" applyFill="1" applyBorder="1" applyAlignment="1" applyProtection="1">
      <alignment horizontal="left" vertical="center" wrapText="1"/>
    </xf>
    <xf numFmtId="0" fontId="3" fillId="11" borderId="1" xfId="0" applyFont="1" applyFill="1" applyBorder="1" applyAlignment="1">
      <alignment vertical="top" wrapText="1"/>
    </xf>
    <xf numFmtId="49" fontId="3" fillId="11" borderId="1" xfId="13" applyFont="1" applyFill="1" applyBorder="1" applyProtection="1">
      <alignment horizontal="left" vertical="center"/>
    </xf>
    <xf numFmtId="49" fontId="3" fillId="11" borderId="1" xfId="13" applyFont="1" applyFill="1" applyBorder="1" applyAlignment="1" applyProtection="1">
      <alignment vertical="center"/>
    </xf>
    <xf numFmtId="164" fontId="3" fillId="11" borderId="1" xfId="2" applyFont="1" applyFill="1" applyBorder="1" applyAlignment="1" applyProtection="1">
      <alignment horizontal="right" wrapText="1"/>
      <protection locked="0"/>
    </xf>
    <xf numFmtId="49" fontId="3" fillId="11" borderId="1" xfId="13" applyFont="1" applyFill="1" applyBorder="1" applyAlignment="1" applyProtection="1">
      <alignment vertical="center"/>
      <protection locked="0"/>
    </xf>
    <xf numFmtId="49" fontId="3" fillId="11" borderId="1" xfId="13" applyFont="1" applyFill="1" applyBorder="1" applyProtection="1">
      <alignment horizontal="left" vertical="center"/>
      <protection locked="0"/>
    </xf>
    <xf numFmtId="49" fontId="3" fillId="11" borderId="7" xfId="13" applyFont="1" applyFill="1" applyBorder="1" applyProtection="1">
      <alignment horizontal="left" vertical="center"/>
      <protection locked="0"/>
    </xf>
    <xf numFmtId="49" fontId="4" fillId="11" borderId="7" xfId="26" applyNumberFormat="1" applyFont="1" applyFill="1" applyBorder="1" applyAlignment="1" applyProtection="1">
      <alignment horizontal="left" vertical="center"/>
    </xf>
    <xf numFmtId="0" fontId="3" fillId="11" borderId="5" xfId="0" applyFont="1" applyFill="1" applyBorder="1" applyAlignment="1">
      <alignment horizontal="center"/>
    </xf>
    <xf numFmtId="0" fontId="3" fillId="11" borderId="0" xfId="0" applyFont="1" applyFill="1"/>
    <xf numFmtId="0" fontId="3" fillId="12" borderId="1" xfId="0" applyFont="1" applyFill="1" applyBorder="1" applyAlignment="1">
      <alignment horizontal="center"/>
    </xf>
    <xf numFmtId="43" fontId="3" fillId="0" borderId="0" xfId="46" applyFont="1" applyAlignment="1" applyProtection="1">
      <alignment horizontal="right"/>
      <protection locked="0"/>
    </xf>
    <xf numFmtId="0" fontId="0" fillId="8" borderId="1" xfId="0" applyFont="1" applyFill="1" applyBorder="1" applyAlignment="1" applyProtection="1">
      <alignment vertical="top" wrapText="1"/>
      <protection locked="0"/>
    </xf>
    <xf numFmtId="43" fontId="3" fillId="8" borderId="1" xfId="46" applyFont="1" applyFill="1" applyBorder="1" applyAlignment="1" applyProtection="1">
      <alignment horizontal="right"/>
      <protection locked="0"/>
    </xf>
    <xf numFmtId="44" fontId="3" fillId="8" borderId="0" xfId="31" applyFont="1" applyFill="1"/>
    <xf numFmtId="44" fontId="3" fillId="0" borderId="0" xfId="31" applyFont="1"/>
    <xf numFmtId="44" fontId="3" fillId="0" borderId="0" xfId="31" applyFont="1" applyAlignment="1">
      <alignment wrapText="1"/>
    </xf>
    <xf numFmtId="44" fontId="3" fillId="11" borderId="0" xfId="31" applyFont="1" applyFill="1"/>
    <xf numFmtId="0" fontId="3" fillId="8" borderId="0" xfId="0" applyFont="1" applyFill="1" applyAlignment="1">
      <alignment wrapText="1"/>
    </xf>
    <xf numFmtId="43" fontId="3" fillId="8" borderId="0" xfId="46" applyFont="1" applyFill="1" applyAlignment="1">
      <alignment wrapText="1"/>
    </xf>
    <xf numFmtId="44" fontId="3" fillId="8" borderId="0" xfId="31" applyFont="1" applyFill="1" applyAlignment="1">
      <alignment wrapText="1"/>
    </xf>
    <xf numFmtId="164" fontId="6" fillId="8" borderId="1" xfId="2" applyFont="1" applyFill="1" applyBorder="1" applyAlignment="1" applyProtection="1">
      <alignment horizontal="right" wrapText="1"/>
      <protection locked="0"/>
    </xf>
    <xf numFmtId="0" fontId="3" fillId="11" borderId="0" xfId="0" applyFont="1" applyFill="1" applyAlignment="1">
      <alignment wrapText="1"/>
    </xf>
    <xf numFmtId="49" fontId="0" fillId="8" borderId="1" xfId="13" applyFont="1" applyFill="1" applyBorder="1" applyAlignment="1" applyProtection="1">
      <alignment horizontal="justify" vertical="top" wrapText="1"/>
      <protection locked="0"/>
    </xf>
    <xf numFmtId="0" fontId="0" fillId="8" borderId="1" xfId="0" applyFont="1" applyFill="1" applyBorder="1" applyAlignment="1" applyProtection="1">
      <alignment horizontal="left" vertical="top" wrapText="1"/>
      <protection locked="0"/>
    </xf>
    <xf numFmtId="0" fontId="0" fillId="8" borderId="1" xfId="0" applyFont="1" applyFill="1" applyBorder="1" applyAlignment="1" applyProtection="1">
      <protection locked="0"/>
    </xf>
    <xf numFmtId="49" fontId="4" fillId="8" borderId="1" xfId="26" applyNumberFormat="1" applyFont="1" applyFill="1" applyBorder="1" applyAlignment="1" applyProtection="1">
      <alignment horizontal="left" vertical="center"/>
    </xf>
    <xf numFmtId="0" fontId="0" fillId="8" borderId="1" xfId="0" applyFont="1" applyFill="1" applyBorder="1" applyAlignment="1" applyProtection="1">
      <alignment horizontal="left"/>
      <protection locked="0"/>
    </xf>
    <xf numFmtId="0" fontId="0" fillId="8" borderId="1" xfId="0" applyFont="1" applyFill="1" applyBorder="1" applyProtection="1">
      <protection locked="0"/>
    </xf>
    <xf numFmtId="49" fontId="0" fillId="8" borderId="1" xfId="13" applyFont="1" applyFill="1" applyBorder="1" applyProtection="1">
      <alignment horizontal="left" vertical="center"/>
    </xf>
    <xf numFmtId="0" fontId="0" fillId="8" borderId="1" xfId="0" applyFont="1" applyFill="1" applyBorder="1" applyAlignment="1">
      <alignment vertical="top" wrapText="1"/>
    </xf>
    <xf numFmtId="0" fontId="0" fillId="0" borderId="1" xfId="0" applyFont="1" applyBorder="1" applyAlignment="1" applyProtection="1">
      <alignment vertical="top" wrapText="1"/>
      <protection locked="0"/>
    </xf>
    <xf numFmtId="49" fontId="0" fillId="8" borderId="1" xfId="13" applyFont="1" applyFill="1" applyBorder="1" applyAlignment="1" applyProtection="1">
      <alignment horizontal="left" vertical="center"/>
    </xf>
    <xf numFmtId="49" fontId="0" fillId="8" borderId="1" xfId="13" applyFont="1" applyFill="1" applyBorder="1" applyAlignment="1" applyProtection="1">
      <alignment vertical="center"/>
    </xf>
    <xf numFmtId="0" fontId="8" fillId="2" borderId="1" xfId="6" applyFont="1" applyProtection="1">
      <alignment horizontal="left" vertical="center" wrapText="1"/>
    </xf>
    <xf numFmtId="0" fontId="3" fillId="0" borderId="0" xfId="0" applyFont="1" applyProtection="1">
      <protection locked="0"/>
    </xf>
    <xf numFmtId="1" fontId="3" fillId="0" borderId="0" xfId="0" applyNumberFormat="1" applyFont="1" applyProtection="1">
      <protection locked="0"/>
    </xf>
  </cellXfs>
  <cellStyles count="47">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omma [0] 2" xfId="29" xr:uid="{96C967BE-538F-437B-BB2A-FA526095D404}"/>
    <cellStyle name="Comma [0] 2 2" xfId="38" xr:uid="{17F4049A-5BF5-40AA-B5BC-ABB0E29DDC23}"/>
    <cellStyle name="Comma [0] 3" xfId="41" xr:uid="{C952DC88-18E7-4CF2-83A4-0D8BC894CB26}"/>
    <cellStyle name="Comma [0] 4" xfId="35" xr:uid="{D7FBF2FC-1DB0-4A27-AC84-62CD0342ED8D}"/>
    <cellStyle name="Comma 2" xfId="28" xr:uid="{81FA0D5B-90A4-4B75-818D-1C40FBF66FC9}"/>
    <cellStyle name="Comma 2 2" xfId="37" xr:uid="{C61E5638-43BA-4D02-9805-19F219855D2E}"/>
    <cellStyle name="Comma 3" xfId="40" xr:uid="{16E07B85-EF78-4C56-B762-0708F802FAB8}"/>
    <cellStyle name="Comma 4" xfId="34" xr:uid="{CC7793BD-9791-4321-AA63-0864E0DECC25}"/>
    <cellStyle name="Currency" xfId="2" xr:uid="{00000000-0005-0000-0000-000002000000}"/>
    <cellStyle name="Currency [0]" xfId="3" xr:uid="{00000000-0005-0000-0000-000003000000}"/>
    <cellStyle name="Currency [0] 2" xfId="27" xr:uid="{81859846-22A7-4537-8F6E-AED3CB51BFC8}"/>
    <cellStyle name="Currency [0] 2 2" xfId="36" xr:uid="{397743FF-4F0D-43B9-A935-8852CB560F73}"/>
    <cellStyle name="Currency [0] 3" xfId="39" xr:uid="{B8BA7F82-DDD0-4828-B915-B7E1CA50EF75}"/>
    <cellStyle name="Currency [0] 4" xfId="33" xr:uid="{3527FB14-B7FB-4411-A7F8-02B728BAD8FC}"/>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Doble raya" xfId="32" xr:uid="{564226E3-6F21-40B2-A525-A2F34265FD40}"/>
    <cellStyle name="EuroCurrency" xfId="16" xr:uid="{00000000-0005-0000-0000-000010000000}"/>
    <cellStyle name="EuroCurrencyWithBorder" xfId="22" xr:uid="{00000000-0005-0000-0000-000016000000}"/>
    <cellStyle name="Excel Built-in Comma [0] 1" xfId="45" xr:uid="{C0F26D04-F864-4C90-A781-ED2DF37C663B}"/>
    <cellStyle name="HeaderStyle" xfId="7" xr:uid="{00000000-0005-0000-0000-000007000000}"/>
    <cellStyle name="HeaderStyle 2" xfId="30" xr:uid="{1EF62BEC-9D39-4628-B8DF-EBA3D2FFE42F}"/>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Hipervínculo" xfId="26" builtinId="8"/>
    <cellStyle name="MainTitle" xfId="6" xr:uid="{00000000-0005-0000-0000-000006000000}"/>
    <cellStyle name="Millares" xfId="46" builtinId="3"/>
    <cellStyle name="Millares [0] 2" xfId="42" xr:uid="{B905DC21-3673-439F-A4D2-0C823554A464}"/>
    <cellStyle name="Moneda" xfId="31" builtinId="4"/>
    <cellStyle name="Moneda [0] 2" xfId="43" xr:uid="{CAC779FB-5A04-43BF-8FBD-BA36C22FB69B}"/>
    <cellStyle name="Moneda 2" xfId="44" xr:uid="{ED5DAC8E-DB92-4C37-ABAF-140B5744180E}"/>
    <cellStyle name="Normal" xfId="0" builtinId="0"/>
    <cellStyle name="Numeric" xfId="19" xr:uid="{00000000-0005-0000-0000-000013000000}"/>
    <cellStyle name="NumericWithBorder" xfId="23" xr:uid="{00000000-0005-0000-0000-000017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divisionadministrativa@procuraduria.gov.co" TargetMode="External"/><Relationship Id="rId21" Type="http://schemas.openxmlformats.org/officeDocument/2006/relationships/hyperlink" Target="mailto:divisionadministrativa@procuraduria.gov.co" TargetMode="External"/><Relationship Id="rId42" Type="http://schemas.openxmlformats.org/officeDocument/2006/relationships/hyperlink" Target="mailto:divisionadministrativa@procuraduria.gov.co" TargetMode="External"/><Relationship Id="rId47" Type="http://schemas.openxmlformats.org/officeDocument/2006/relationships/hyperlink" Target="mailto:divisionadministrativa@procuraduria.gov.co" TargetMode="External"/><Relationship Id="rId63" Type="http://schemas.openxmlformats.org/officeDocument/2006/relationships/hyperlink" Target="mailto:divisionadministrativa@procuraduria.gov.co" TargetMode="External"/><Relationship Id="rId68" Type="http://schemas.openxmlformats.org/officeDocument/2006/relationships/hyperlink" Target="mailto:divisionadministrativa@procuraduria.gov.co" TargetMode="External"/><Relationship Id="rId84" Type="http://schemas.openxmlformats.org/officeDocument/2006/relationships/hyperlink" Target="mailto:divisionadministrativa@procuraduria.gov.co" TargetMode="External"/><Relationship Id="rId89" Type="http://schemas.openxmlformats.org/officeDocument/2006/relationships/hyperlink" Target="mailto:divisionadministrativa@procuraduria.gov.co" TargetMode="External"/><Relationship Id="rId16" Type="http://schemas.openxmlformats.org/officeDocument/2006/relationships/hyperlink" Target="mailto:divisionadministrativa@procuraduria.gov.co" TargetMode="External"/><Relationship Id="rId107" Type="http://schemas.openxmlformats.org/officeDocument/2006/relationships/hyperlink" Target="mailto:divisionadministrativa@procuraduria.gov.co" TargetMode="External"/><Relationship Id="rId11" Type="http://schemas.openxmlformats.org/officeDocument/2006/relationships/hyperlink" Target="mailto:divisionadministrativa@procuraduria.gov.co" TargetMode="External"/><Relationship Id="rId32" Type="http://schemas.openxmlformats.org/officeDocument/2006/relationships/hyperlink" Target="mailto:divisionadministrativa@procuraduria.gov.co" TargetMode="External"/><Relationship Id="rId37" Type="http://schemas.openxmlformats.org/officeDocument/2006/relationships/hyperlink" Target="mailto:divisionadministrativa@procuraduria.gov.co" TargetMode="External"/><Relationship Id="rId53" Type="http://schemas.openxmlformats.org/officeDocument/2006/relationships/hyperlink" Target="mailto:divisionadministrativa@procuraduria.gov.co" TargetMode="External"/><Relationship Id="rId58" Type="http://schemas.openxmlformats.org/officeDocument/2006/relationships/hyperlink" Target="mailto:divisionadministrativa@procuraduria.gov.co" TargetMode="External"/><Relationship Id="rId74" Type="http://schemas.openxmlformats.org/officeDocument/2006/relationships/hyperlink" Target="mailto:divisionadministrativa@procuraduria.gov.co" TargetMode="External"/><Relationship Id="rId79" Type="http://schemas.openxmlformats.org/officeDocument/2006/relationships/hyperlink" Target="mailto:divisionadministrativa@procuraduria.gov.co" TargetMode="External"/><Relationship Id="rId102" Type="http://schemas.openxmlformats.org/officeDocument/2006/relationships/hyperlink" Target="mailto:divisionadministrativa@procuraduria.gov.co" TargetMode="External"/><Relationship Id="rId5" Type="http://schemas.openxmlformats.org/officeDocument/2006/relationships/hyperlink" Target="mailto:divisionadministrativa@procuraduria.gov.co" TargetMode="External"/><Relationship Id="rId90" Type="http://schemas.openxmlformats.org/officeDocument/2006/relationships/hyperlink" Target="mailto:divisionadministrativa@procuraduria.gov.co" TargetMode="External"/><Relationship Id="rId95" Type="http://schemas.openxmlformats.org/officeDocument/2006/relationships/hyperlink" Target="mailto:divisionadministrativa@procuraduria.gov.co" TargetMode="External"/><Relationship Id="rId22" Type="http://schemas.openxmlformats.org/officeDocument/2006/relationships/hyperlink" Target="mailto:divisionadministrativa@procuraduria.gov.co" TargetMode="External"/><Relationship Id="rId27" Type="http://schemas.openxmlformats.org/officeDocument/2006/relationships/hyperlink" Target="mailto:divisionadministrativa@procuraduria.gov.co" TargetMode="External"/><Relationship Id="rId43" Type="http://schemas.openxmlformats.org/officeDocument/2006/relationships/hyperlink" Target="mailto:divisionadministrativa@procuraduria.gov.co" TargetMode="External"/><Relationship Id="rId48" Type="http://schemas.openxmlformats.org/officeDocument/2006/relationships/hyperlink" Target="mailto:divisionadministrativa@procuraduria.gov.co" TargetMode="External"/><Relationship Id="rId64" Type="http://schemas.openxmlformats.org/officeDocument/2006/relationships/hyperlink" Target="mailto:divisionadministrativa@procuraduria.gov.co" TargetMode="External"/><Relationship Id="rId69" Type="http://schemas.openxmlformats.org/officeDocument/2006/relationships/hyperlink" Target="mailto:divisionadministrativa@procuraduria.gov.co" TargetMode="External"/><Relationship Id="rId80" Type="http://schemas.openxmlformats.org/officeDocument/2006/relationships/hyperlink" Target="mailto:divisionadministrativa@procuraduria.gov.co" TargetMode="External"/><Relationship Id="rId85" Type="http://schemas.openxmlformats.org/officeDocument/2006/relationships/hyperlink" Target="mailto:divisionadministrativa@procuraduria.gov.co" TargetMode="External"/><Relationship Id="rId12" Type="http://schemas.openxmlformats.org/officeDocument/2006/relationships/hyperlink" Target="mailto:divisionadministrativa@procuraduria.gov.co" TargetMode="External"/><Relationship Id="rId17" Type="http://schemas.openxmlformats.org/officeDocument/2006/relationships/hyperlink" Target="mailto:divisionadministrativa@procuraduria.gov.co" TargetMode="External"/><Relationship Id="rId33" Type="http://schemas.openxmlformats.org/officeDocument/2006/relationships/hyperlink" Target="mailto:divisionadministrativa@procuraduria.gov.co" TargetMode="External"/><Relationship Id="rId38" Type="http://schemas.openxmlformats.org/officeDocument/2006/relationships/hyperlink" Target="mailto:divisionadministrativa@procuraduria.gov.co" TargetMode="External"/><Relationship Id="rId59" Type="http://schemas.openxmlformats.org/officeDocument/2006/relationships/hyperlink" Target="mailto:divisionadministrativa@procuraduria.gov.co" TargetMode="External"/><Relationship Id="rId103" Type="http://schemas.openxmlformats.org/officeDocument/2006/relationships/hyperlink" Target="mailto:divisionadministrativa@procuraduria.gov.co" TargetMode="External"/><Relationship Id="rId108" Type="http://schemas.openxmlformats.org/officeDocument/2006/relationships/hyperlink" Target="mailto:divisionadministrativa@procuraduria.gov.co" TargetMode="External"/><Relationship Id="rId54" Type="http://schemas.openxmlformats.org/officeDocument/2006/relationships/hyperlink" Target="mailto:divisionadministrativa@procuraduria.gov.co" TargetMode="External"/><Relationship Id="rId70" Type="http://schemas.openxmlformats.org/officeDocument/2006/relationships/hyperlink" Target="mailto:divisionadministrativa@procuraduria.gov.co" TargetMode="External"/><Relationship Id="rId75" Type="http://schemas.openxmlformats.org/officeDocument/2006/relationships/hyperlink" Target="mailto:divisionadministrativa@procuraduria.gov.co" TargetMode="External"/><Relationship Id="rId91" Type="http://schemas.openxmlformats.org/officeDocument/2006/relationships/hyperlink" Target="mailto:divisionadministrativa@procuraduria.gov.co" TargetMode="External"/><Relationship Id="rId96" Type="http://schemas.openxmlformats.org/officeDocument/2006/relationships/hyperlink" Target="mailto:divisionadministrativa@procuraduria.gov.co" TargetMode="External"/><Relationship Id="rId1" Type="http://schemas.openxmlformats.org/officeDocument/2006/relationships/hyperlink" Target="mailto:divisionadministrativa@procuraduria.gov.co" TargetMode="External"/><Relationship Id="rId6" Type="http://schemas.openxmlformats.org/officeDocument/2006/relationships/hyperlink" Target="mailto:divisionadministrativa@procuraduria.gov.co" TargetMode="External"/><Relationship Id="rId15" Type="http://schemas.openxmlformats.org/officeDocument/2006/relationships/hyperlink" Target="mailto:divisionadministrativa@procuraduria.gov.co" TargetMode="External"/><Relationship Id="rId23" Type="http://schemas.openxmlformats.org/officeDocument/2006/relationships/hyperlink" Target="mailto:divisionadministrativa@procuraduria.gov.co" TargetMode="External"/><Relationship Id="rId28" Type="http://schemas.openxmlformats.org/officeDocument/2006/relationships/hyperlink" Target="mailto:divisionadministrativa@procuraduria.gov.co" TargetMode="External"/><Relationship Id="rId36" Type="http://schemas.openxmlformats.org/officeDocument/2006/relationships/hyperlink" Target="mailto:divisionadministrativa@procuraduria.gov.co" TargetMode="External"/><Relationship Id="rId49" Type="http://schemas.openxmlformats.org/officeDocument/2006/relationships/hyperlink" Target="mailto:divisionadministrativa@procuraduria.gov.co" TargetMode="External"/><Relationship Id="rId57" Type="http://schemas.openxmlformats.org/officeDocument/2006/relationships/hyperlink" Target="mailto:divisionadministrativa@procuraduria.gov.co" TargetMode="External"/><Relationship Id="rId106" Type="http://schemas.openxmlformats.org/officeDocument/2006/relationships/hyperlink" Target="mailto:divisionadministrativa@procuraduria.gov.co" TargetMode="External"/><Relationship Id="rId10" Type="http://schemas.openxmlformats.org/officeDocument/2006/relationships/hyperlink" Target="mailto:divisionadministrativa@procuraduria.gov.co" TargetMode="External"/><Relationship Id="rId31" Type="http://schemas.openxmlformats.org/officeDocument/2006/relationships/hyperlink" Target="mailto:divisionadministrativa@procuraduria.gov.co" TargetMode="External"/><Relationship Id="rId44" Type="http://schemas.openxmlformats.org/officeDocument/2006/relationships/hyperlink" Target="mailto:divisionadministrativa@procuraduria.gov.co" TargetMode="External"/><Relationship Id="rId52" Type="http://schemas.openxmlformats.org/officeDocument/2006/relationships/hyperlink" Target="mailto:divisionadministrativa@procuraduria.gov.co" TargetMode="External"/><Relationship Id="rId60" Type="http://schemas.openxmlformats.org/officeDocument/2006/relationships/hyperlink" Target="mailto:divisionadministrativa@procuraduria.gov.co" TargetMode="External"/><Relationship Id="rId65" Type="http://schemas.openxmlformats.org/officeDocument/2006/relationships/hyperlink" Target="mailto:divisionadministrativa@procuraduria.gov.co" TargetMode="External"/><Relationship Id="rId73" Type="http://schemas.openxmlformats.org/officeDocument/2006/relationships/hyperlink" Target="mailto:divisionadministrativa@procuraduria.gov.co" TargetMode="External"/><Relationship Id="rId78" Type="http://schemas.openxmlformats.org/officeDocument/2006/relationships/hyperlink" Target="mailto:divisionadministrativa@procuraduria.gov.co" TargetMode="External"/><Relationship Id="rId81" Type="http://schemas.openxmlformats.org/officeDocument/2006/relationships/hyperlink" Target="mailto:divisionadministrativa@procuraduria.gov.co" TargetMode="External"/><Relationship Id="rId86" Type="http://schemas.openxmlformats.org/officeDocument/2006/relationships/hyperlink" Target="mailto:divisionadministrativa@procuraduria.gov.co" TargetMode="External"/><Relationship Id="rId94" Type="http://schemas.openxmlformats.org/officeDocument/2006/relationships/hyperlink" Target="mailto:divisionadministrativa@procuraduria.gov.co" TargetMode="External"/><Relationship Id="rId99" Type="http://schemas.openxmlformats.org/officeDocument/2006/relationships/hyperlink" Target="mailto:divisionadministrativa@procuraduria.gov.co" TargetMode="External"/><Relationship Id="rId101" Type="http://schemas.openxmlformats.org/officeDocument/2006/relationships/hyperlink" Target="mailto:divisionadministrativa@procuraduria.gov.co" TargetMode="External"/><Relationship Id="rId4" Type="http://schemas.openxmlformats.org/officeDocument/2006/relationships/hyperlink" Target="mailto:divisionadministrativa@procuraduria.gov.co" TargetMode="External"/><Relationship Id="rId9" Type="http://schemas.openxmlformats.org/officeDocument/2006/relationships/hyperlink" Target="mailto:divisionadministrativa@procuraduria.gov.co" TargetMode="External"/><Relationship Id="rId13" Type="http://schemas.openxmlformats.org/officeDocument/2006/relationships/hyperlink" Target="mailto:divisionadministrativa@procuraduria.gov.co" TargetMode="External"/><Relationship Id="rId18" Type="http://schemas.openxmlformats.org/officeDocument/2006/relationships/hyperlink" Target="mailto:divisionadministrativa@procuraduria.gov.co" TargetMode="External"/><Relationship Id="rId39" Type="http://schemas.openxmlformats.org/officeDocument/2006/relationships/hyperlink" Target="mailto:divisionadministrativa@procuraduria.gov.co" TargetMode="External"/><Relationship Id="rId109" Type="http://schemas.openxmlformats.org/officeDocument/2006/relationships/hyperlink" Target="mailto:divisionadministrativa@procuraduria.gov.co" TargetMode="External"/><Relationship Id="rId34" Type="http://schemas.openxmlformats.org/officeDocument/2006/relationships/hyperlink" Target="mailto:divisionadministrativa@procuraduria.gov.co" TargetMode="External"/><Relationship Id="rId50" Type="http://schemas.openxmlformats.org/officeDocument/2006/relationships/hyperlink" Target="mailto:divisionadministrativa@procuraduria.gov.co" TargetMode="External"/><Relationship Id="rId55" Type="http://schemas.openxmlformats.org/officeDocument/2006/relationships/hyperlink" Target="mailto:divisionadministrativa@procuraduria.gov.co" TargetMode="External"/><Relationship Id="rId76" Type="http://schemas.openxmlformats.org/officeDocument/2006/relationships/hyperlink" Target="mailto:divisionadministrativa@procuraduria.gov.co" TargetMode="External"/><Relationship Id="rId97" Type="http://schemas.openxmlformats.org/officeDocument/2006/relationships/hyperlink" Target="mailto:divisionadministrativa@procuraduria.gov.co" TargetMode="External"/><Relationship Id="rId104" Type="http://schemas.openxmlformats.org/officeDocument/2006/relationships/hyperlink" Target="mailto:divisionadministrativa@procuraduria.gov.co" TargetMode="External"/><Relationship Id="rId7" Type="http://schemas.openxmlformats.org/officeDocument/2006/relationships/hyperlink" Target="mailto:divisionadministrativa@procuraduria.gov.co" TargetMode="External"/><Relationship Id="rId71" Type="http://schemas.openxmlformats.org/officeDocument/2006/relationships/hyperlink" Target="mailto:divisionadministrativa@procuraduria.gov.co" TargetMode="External"/><Relationship Id="rId92" Type="http://schemas.openxmlformats.org/officeDocument/2006/relationships/hyperlink" Target="mailto:divisionadministrativa@procuraduria.gov.co" TargetMode="External"/><Relationship Id="rId2" Type="http://schemas.openxmlformats.org/officeDocument/2006/relationships/hyperlink" Target="mailto:divisionadministrativa@procuraduria.gov.co" TargetMode="External"/><Relationship Id="rId29" Type="http://schemas.openxmlformats.org/officeDocument/2006/relationships/hyperlink" Target="mailto:divisionadministrativa@procuraduria.gov.co" TargetMode="External"/><Relationship Id="rId24" Type="http://schemas.openxmlformats.org/officeDocument/2006/relationships/hyperlink" Target="mailto:divisionadministrativa@procuraduria.gov.co" TargetMode="External"/><Relationship Id="rId40" Type="http://schemas.openxmlformats.org/officeDocument/2006/relationships/hyperlink" Target="mailto:divisionadministrativa@procuraduria.gov.co" TargetMode="External"/><Relationship Id="rId45" Type="http://schemas.openxmlformats.org/officeDocument/2006/relationships/hyperlink" Target="mailto:divisionadministrativa@procuraduria.gov.co" TargetMode="External"/><Relationship Id="rId66" Type="http://schemas.openxmlformats.org/officeDocument/2006/relationships/hyperlink" Target="mailto:divisionadministrativa@procuraduria.gov.co" TargetMode="External"/><Relationship Id="rId87" Type="http://schemas.openxmlformats.org/officeDocument/2006/relationships/hyperlink" Target="mailto:divisionadministrativa@procuraduria.gov.co" TargetMode="External"/><Relationship Id="rId110" Type="http://schemas.openxmlformats.org/officeDocument/2006/relationships/hyperlink" Target="mailto:divisionadministrativa@procuraduria.gov.co" TargetMode="External"/><Relationship Id="rId61" Type="http://schemas.openxmlformats.org/officeDocument/2006/relationships/hyperlink" Target="mailto:divisionadministrativa@procuraduria.gov.co" TargetMode="External"/><Relationship Id="rId82" Type="http://schemas.openxmlformats.org/officeDocument/2006/relationships/hyperlink" Target="mailto:divisionadministrativa@procuraduria.gov.co" TargetMode="External"/><Relationship Id="rId19" Type="http://schemas.openxmlformats.org/officeDocument/2006/relationships/hyperlink" Target="mailto:divisionadministrativa@procuraduria.gov.co" TargetMode="External"/><Relationship Id="rId14" Type="http://schemas.openxmlformats.org/officeDocument/2006/relationships/hyperlink" Target="mailto:divisionadministrativa@procuraduria.gov.co" TargetMode="External"/><Relationship Id="rId30" Type="http://schemas.openxmlformats.org/officeDocument/2006/relationships/hyperlink" Target="mailto:divisionadministrativa@procuraduria.gov.co" TargetMode="External"/><Relationship Id="rId35" Type="http://schemas.openxmlformats.org/officeDocument/2006/relationships/hyperlink" Target="mailto:divisionadministrativa@procuraduria.gov.co" TargetMode="External"/><Relationship Id="rId56" Type="http://schemas.openxmlformats.org/officeDocument/2006/relationships/hyperlink" Target="mailto:divisionadministrativa@procuraduria.gov.co" TargetMode="External"/><Relationship Id="rId77" Type="http://schemas.openxmlformats.org/officeDocument/2006/relationships/hyperlink" Target="mailto:divisionadministrativa@procuraduria.gov.co" TargetMode="External"/><Relationship Id="rId100" Type="http://schemas.openxmlformats.org/officeDocument/2006/relationships/hyperlink" Target="mailto:divisionadministrativa@procuraduria.gov.co" TargetMode="External"/><Relationship Id="rId105" Type="http://schemas.openxmlformats.org/officeDocument/2006/relationships/hyperlink" Target="mailto:divisionadministrativa@procuraduria.gov.co" TargetMode="External"/><Relationship Id="rId8" Type="http://schemas.openxmlformats.org/officeDocument/2006/relationships/hyperlink" Target="mailto:divisionadministrativa@procuraduria.gov.co" TargetMode="External"/><Relationship Id="rId51" Type="http://schemas.openxmlformats.org/officeDocument/2006/relationships/hyperlink" Target="mailto:divisionadministrativa@procuraduria.gov.co" TargetMode="External"/><Relationship Id="rId72" Type="http://schemas.openxmlformats.org/officeDocument/2006/relationships/hyperlink" Target="mailto:divisionadministrativa@procuraduria.gov.co" TargetMode="External"/><Relationship Id="rId93" Type="http://schemas.openxmlformats.org/officeDocument/2006/relationships/hyperlink" Target="mailto:divisionadministrativa@procuraduria.gov.co" TargetMode="External"/><Relationship Id="rId98" Type="http://schemas.openxmlformats.org/officeDocument/2006/relationships/hyperlink" Target="mailto:divisionadministrativa@procuraduria.gov.co" TargetMode="External"/><Relationship Id="rId3" Type="http://schemas.openxmlformats.org/officeDocument/2006/relationships/hyperlink" Target="mailto:divisionadministrativa@procuraduria.gov.co" TargetMode="External"/><Relationship Id="rId25" Type="http://schemas.openxmlformats.org/officeDocument/2006/relationships/hyperlink" Target="mailto:divisionadministrativa@procuraduria.gov.co" TargetMode="External"/><Relationship Id="rId46" Type="http://schemas.openxmlformats.org/officeDocument/2006/relationships/hyperlink" Target="mailto:divisionadministrativa@procuraduria.gov.co" TargetMode="External"/><Relationship Id="rId67" Type="http://schemas.openxmlformats.org/officeDocument/2006/relationships/hyperlink" Target="mailto:divisionadministrativa@procuraduria.gov.co" TargetMode="External"/><Relationship Id="rId20" Type="http://schemas.openxmlformats.org/officeDocument/2006/relationships/hyperlink" Target="mailto:divisionadministrativa@procuraduria.gov.co" TargetMode="External"/><Relationship Id="rId41" Type="http://schemas.openxmlformats.org/officeDocument/2006/relationships/hyperlink" Target="mailto:divisionadministrativa@procuraduria.gov.co" TargetMode="External"/><Relationship Id="rId62" Type="http://schemas.openxmlformats.org/officeDocument/2006/relationships/hyperlink" Target="mailto:divisionadministrativa@procuraduria.gov.co" TargetMode="External"/><Relationship Id="rId83" Type="http://schemas.openxmlformats.org/officeDocument/2006/relationships/hyperlink" Target="mailto:divisionadministrativa@procuraduria.gov.co" TargetMode="External"/><Relationship Id="rId88" Type="http://schemas.openxmlformats.org/officeDocument/2006/relationships/hyperlink" Target="mailto:divisionadministrativa@procuraduria.gov.co" TargetMode="External"/><Relationship Id="rId11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3"/>
  <sheetViews>
    <sheetView tabSelected="1" zoomScale="80" zoomScaleNormal="80" workbookViewId="0">
      <pane ySplit="7" topLeftCell="A8" activePane="bottomLeft" state="frozen"/>
      <selection pane="bottomLeft" activeCell="G2" sqref="G2"/>
    </sheetView>
  </sheetViews>
  <sheetFormatPr baseColWidth="10" defaultColWidth="9.140625" defaultRowHeight="12.75" x14ac:dyDescent="0.2"/>
  <cols>
    <col min="1" max="1" width="41" style="46" customWidth="1"/>
    <col min="2" max="2" width="66.5703125" style="75" customWidth="1"/>
    <col min="3" max="3" width="23.28515625" style="49" customWidth="1"/>
    <col min="4" max="4" width="19.5703125" style="49" customWidth="1"/>
    <col min="5" max="5" width="15.140625" style="49" customWidth="1"/>
    <col min="6" max="6" width="17" style="49" customWidth="1"/>
    <col min="7" max="7" width="20.7109375" style="50" customWidth="1"/>
    <col min="8" max="8" width="12.7109375" style="50" customWidth="1"/>
    <col min="9" max="9" width="23" style="51" customWidth="1"/>
    <col min="10" max="10" width="22.7109375" style="51" customWidth="1"/>
    <col min="11" max="11" width="15.85546875" style="50" customWidth="1"/>
    <col min="12" max="12" width="16.42578125" style="50" customWidth="1"/>
    <col min="13" max="13" width="18.85546875" style="47" customWidth="1"/>
    <col min="14" max="14" width="15.28515625" style="47" customWidth="1"/>
    <col min="15" max="15" width="80.5703125" style="47" customWidth="1"/>
    <col min="16" max="16" width="23.85546875" style="47" customWidth="1"/>
    <col min="17" max="17" width="42" style="47" customWidth="1"/>
    <col min="18" max="18" width="16.7109375" style="80" customWidth="1"/>
    <col min="19" max="19" width="47.85546875" style="13" customWidth="1"/>
    <col min="20" max="20" width="24.5703125" style="101" customWidth="1"/>
    <col min="21" max="16384" width="9.140625" style="7"/>
  </cols>
  <sheetData>
    <row r="1" spans="1:20" ht="15.75" x14ac:dyDescent="0.2">
      <c r="A1" s="83" t="s">
        <v>283</v>
      </c>
      <c r="B1" s="84">
        <v>188069433484</v>
      </c>
    </row>
    <row r="2" spans="1:20" ht="31.5" x14ac:dyDescent="0.2">
      <c r="A2" s="83" t="s">
        <v>284</v>
      </c>
      <c r="B2" s="78">
        <v>850000000</v>
      </c>
    </row>
    <row r="3" spans="1:20" ht="31.5" x14ac:dyDescent="0.2">
      <c r="A3" s="83" t="s">
        <v>285</v>
      </c>
      <c r="B3" s="78">
        <v>85000000</v>
      </c>
    </row>
    <row r="4" spans="1:20" x14ac:dyDescent="0.2">
      <c r="A4" s="120" t="s">
        <v>33</v>
      </c>
      <c r="B4" s="121"/>
      <c r="C4" s="121"/>
      <c r="D4" s="121"/>
      <c r="E4" s="121"/>
      <c r="F4" s="121"/>
      <c r="G4" s="121"/>
      <c r="H4" s="121"/>
      <c r="I4" s="122"/>
      <c r="J4" s="122"/>
      <c r="K4" s="121"/>
      <c r="L4" s="121"/>
      <c r="M4" s="121"/>
      <c r="N4" s="121"/>
      <c r="O4" s="121"/>
      <c r="P4" s="121"/>
      <c r="Q4" s="121"/>
    </row>
    <row r="5" spans="1:20" x14ac:dyDescent="0.2">
      <c r="A5" s="121"/>
      <c r="B5" s="121"/>
      <c r="C5" s="121"/>
      <c r="D5" s="121"/>
      <c r="E5" s="121"/>
      <c r="F5" s="121"/>
      <c r="G5" s="121"/>
      <c r="H5" s="121"/>
      <c r="I5" s="122"/>
      <c r="J5" s="122"/>
      <c r="K5" s="121"/>
      <c r="L5" s="121"/>
      <c r="M5" s="121"/>
      <c r="N5" s="121"/>
      <c r="O5" s="121"/>
      <c r="P5" s="121"/>
      <c r="Q5" s="121"/>
    </row>
    <row r="6" spans="1:20" x14ac:dyDescent="0.2">
      <c r="A6" s="121"/>
      <c r="B6" s="121"/>
      <c r="C6" s="121"/>
      <c r="D6" s="121"/>
      <c r="E6" s="121"/>
      <c r="F6" s="121"/>
      <c r="G6" s="121"/>
      <c r="H6" s="121"/>
      <c r="I6" s="122"/>
      <c r="J6" s="122"/>
      <c r="K6" s="121"/>
      <c r="L6" s="121"/>
      <c r="M6" s="121"/>
      <c r="N6" s="121"/>
      <c r="O6" s="121"/>
      <c r="P6" s="121"/>
      <c r="Q6" s="121"/>
    </row>
    <row r="7" spans="1:20" s="13" customFormat="1" ht="51" x14ac:dyDescent="0.2">
      <c r="A7" s="8" t="s">
        <v>34</v>
      </c>
      <c r="B7" s="54" t="s">
        <v>35</v>
      </c>
      <c r="C7" s="10" t="s">
        <v>36</v>
      </c>
      <c r="D7" s="10" t="s">
        <v>37</v>
      </c>
      <c r="E7" s="10" t="s">
        <v>38</v>
      </c>
      <c r="F7" s="10" t="s">
        <v>2</v>
      </c>
      <c r="G7" s="11" t="s">
        <v>1</v>
      </c>
      <c r="H7" s="11" t="s">
        <v>7</v>
      </c>
      <c r="I7" s="12" t="s">
        <v>39</v>
      </c>
      <c r="J7" s="12" t="s">
        <v>40</v>
      </c>
      <c r="K7" s="11" t="s">
        <v>17</v>
      </c>
      <c r="L7" s="11" t="s">
        <v>13</v>
      </c>
      <c r="M7" s="9" t="s">
        <v>41</v>
      </c>
      <c r="N7" s="9" t="s">
        <v>0</v>
      </c>
      <c r="O7" s="9" t="s">
        <v>42</v>
      </c>
      <c r="P7" s="9" t="s">
        <v>43</v>
      </c>
      <c r="Q7" s="76" t="s">
        <v>44</v>
      </c>
      <c r="R7" s="79" t="s">
        <v>282</v>
      </c>
      <c r="T7" s="102"/>
    </row>
    <row r="8" spans="1:20" s="21" customFormat="1" x14ac:dyDescent="0.2">
      <c r="A8" s="3">
        <v>53102700</v>
      </c>
      <c r="B8" s="52" t="s">
        <v>48</v>
      </c>
      <c r="C8" s="14">
        <v>7</v>
      </c>
      <c r="D8" s="14">
        <v>8</v>
      </c>
      <c r="E8" s="14">
        <v>1</v>
      </c>
      <c r="F8" s="14">
        <v>1</v>
      </c>
      <c r="G8" s="15" t="s">
        <v>12</v>
      </c>
      <c r="H8" s="16">
        <v>0</v>
      </c>
      <c r="I8" s="17">
        <v>27100000</v>
      </c>
      <c r="J8" s="17">
        <v>25805774</v>
      </c>
      <c r="K8" s="16" t="s">
        <v>18</v>
      </c>
      <c r="L8" s="18">
        <v>0</v>
      </c>
      <c r="M8" s="19" t="s">
        <v>45</v>
      </c>
      <c r="N8" s="19" t="s">
        <v>3</v>
      </c>
      <c r="O8" s="20" t="s">
        <v>49</v>
      </c>
      <c r="P8" s="20" t="s">
        <v>46</v>
      </c>
      <c r="Q8" s="77" t="s">
        <v>47</v>
      </c>
      <c r="R8" s="80">
        <v>1</v>
      </c>
      <c r="S8" s="104"/>
      <c r="T8" s="100"/>
    </row>
    <row r="9" spans="1:20" s="21" customFormat="1" x14ac:dyDescent="0.2">
      <c r="A9" s="3">
        <v>46181600</v>
      </c>
      <c r="B9" s="52" t="s">
        <v>50</v>
      </c>
      <c r="C9" s="14">
        <v>7</v>
      </c>
      <c r="D9" s="14">
        <v>8</v>
      </c>
      <c r="E9" s="14">
        <v>1</v>
      </c>
      <c r="F9" s="14">
        <v>1</v>
      </c>
      <c r="G9" s="15" t="s">
        <v>12</v>
      </c>
      <c r="H9" s="16">
        <v>0</v>
      </c>
      <c r="I9" s="17">
        <v>24200000</v>
      </c>
      <c r="J9" s="17">
        <v>23019184</v>
      </c>
      <c r="K9" s="16" t="s">
        <v>18</v>
      </c>
      <c r="L9" s="18">
        <v>0</v>
      </c>
      <c r="M9" s="19" t="s">
        <v>45</v>
      </c>
      <c r="N9" s="19" t="s">
        <v>3</v>
      </c>
      <c r="O9" s="20" t="s">
        <v>49</v>
      </c>
      <c r="P9" s="20" t="s">
        <v>46</v>
      </c>
      <c r="Q9" s="77" t="s">
        <v>47</v>
      </c>
      <c r="R9" s="80">
        <v>2</v>
      </c>
      <c r="S9" s="104"/>
      <c r="T9" s="100"/>
    </row>
    <row r="10" spans="1:20" s="21" customFormat="1" x14ac:dyDescent="0.2">
      <c r="A10" s="4" t="s">
        <v>51</v>
      </c>
      <c r="B10" s="52" t="s">
        <v>52</v>
      </c>
      <c r="C10" s="22">
        <v>3</v>
      </c>
      <c r="D10" s="22">
        <v>3</v>
      </c>
      <c r="E10" s="22">
        <v>1</v>
      </c>
      <c r="F10" s="22">
        <v>2</v>
      </c>
      <c r="G10" s="23" t="s">
        <v>16</v>
      </c>
      <c r="H10" s="24">
        <v>0</v>
      </c>
      <c r="I10" s="25">
        <v>80000000</v>
      </c>
      <c r="J10" s="25">
        <f>I10</f>
        <v>80000000</v>
      </c>
      <c r="K10" s="24" t="s">
        <v>18</v>
      </c>
      <c r="L10" s="26">
        <v>0</v>
      </c>
      <c r="M10" s="22" t="s">
        <v>45</v>
      </c>
      <c r="N10" s="22" t="s">
        <v>3</v>
      </c>
      <c r="O10" s="53" t="s">
        <v>53</v>
      </c>
      <c r="P10" s="27" t="s">
        <v>46</v>
      </c>
      <c r="Q10" s="77" t="s">
        <v>47</v>
      </c>
      <c r="R10" s="80">
        <f>R9+1</f>
        <v>3</v>
      </c>
      <c r="S10" s="104"/>
      <c r="T10" s="100"/>
    </row>
    <row r="11" spans="1:20" s="21" customFormat="1" ht="25.5" x14ac:dyDescent="0.2">
      <c r="A11" s="4" t="s">
        <v>54</v>
      </c>
      <c r="B11" s="52" t="s">
        <v>56</v>
      </c>
      <c r="C11" s="22">
        <v>5</v>
      </c>
      <c r="D11" s="22">
        <v>5</v>
      </c>
      <c r="E11" s="22">
        <v>1</v>
      </c>
      <c r="F11" s="22">
        <v>2</v>
      </c>
      <c r="G11" s="23" t="s">
        <v>4</v>
      </c>
      <c r="H11" s="24">
        <v>0</v>
      </c>
      <c r="I11" s="25">
        <v>500000000</v>
      </c>
      <c r="J11" s="25">
        <f>I11</f>
        <v>500000000</v>
      </c>
      <c r="K11" s="24" t="s">
        <v>18</v>
      </c>
      <c r="L11" s="26">
        <v>0</v>
      </c>
      <c r="M11" s="22" t="s">
        <v>45</v>
      </c>
      <c r="N11" s="22" t="s">
        <v>3</v>
      </c>
      <c r="O11" s="53" t="s">
        <v>53</v>
      </c>
      <c r="P11" s="27" t="s">
        <v>46</v>
      </c>
      <c r="Q11" s="77" t="s">
        <v>47</v>
      </c>
      <c r="R11" s="80">
        <f t="shared" ref="R11:R74" si="0">R10+1</f>
        <v>4</v>
      </c>
      <c r="S11" s="104"/>
      <c r="T11" s="100"/>
    </row>
    <row r="12" spans="1:20" s="21" customFormat="1" ht="25.5" x14ac:dyDescent="0.2">
      <c r="A12" s="4" t="s">
        <v>54</v>
      </c>
      <c r="B12" s="52" t="s">
        <v>55</v>
      </c>
      <c r="C12" s="22">
        <v>5</v>
      </c>
      <c r="D12" s="22">
        <v>5</v>
      </c>
      <c r="E12" s="22">
        <v>1</v>
      </c>
      <c r="F12" s="22">
        <v>2</v>
      </c>
      <c r="G12" s="23" t="s">
        <v>16</v>
      </c>
      <c r="H12" s="24">
        <v>0</v>
      </c>
      <c r="I12" s="25">
        <v>430622000</v>
      </c>
      <c r="J12" s="25">
        <v>430622000</v>
      </c>
      <c r="K12" s="24" t="s">
        <v>18</v>
      </c>
      <c r="L12" s="26">
        <v>0</v>
      </c>
      <c r="M12" s="22" t="s">
        <v>45</v>
      </c>
      <c r="N12" s="22" t="s">
        <v>3</v>
      </c>
      <c r="O12" s="53" t="s">
        <v>53</v>
      </c>
      <c r="P12" s="27" t="s">
        <v>46</v>
      </c>
      <c r="Q12" s="77" t="s">
        <v>47</v>
      </c>
      <c r="R12" s="80">
        <f t="shared" si="0"/>
        <v>5</v>
      </c>
      <c r="S12" s="104"/>
      <c r="T12" s="100"/>
    </row>
    <row r="13" spans="1:20" s="21" customFormat="1" x14ac:dyDescent="0.2">
      <c r="A13" s="28">
        <v>10121801</v>
      </c>
      <c r="B13" s="52" t="s">
        <v>62</v>
      </c>
      <c r="C13" s="14">
        <v>6</v>
      </c>
      <c r="D13" s="14">
        <v>6</v>
      </c>
      <c r="E13" s="14">
        <v>2</v>
      </c>
      <c r="F13" s="14">
        <v>1</v>
      </c>
      <c r="G13" s="16" t="s">
        <v>12</v>
      </c>
      <c r="H13" s="16">
        <v>0</v>
      </c>
      <c r="I13" s="25">
        <v>7000000</v>
      </c>
      <c r="J13" s="25">
        <v>7000000</v>
      </c>
      <c r="K13" s="16" t="s">
        <v>18</v>
      </c>
      <c r="L13" s="18">
        <v>0</v>
      </c>
      <c r="M13" s="19" t="s">
        <v>45</v>
      </c>
      <c r="N13" s="19" t="s">
        <v>3</v>
      </c>
      <c r="O13" s="29" t="s">
        <v>63</v>
      </c>
      <c r="P13" s="20" t="s">
        <v>46</v>
      </c>
      <c r="Q13" s="77" t="s">
        <v>47</v>
      </c>
      <c r="R13" s="80">
        <f t="shared" si="0"/>
        <v>6</v>
      </c>
      <c r="S13" s="104"/>
      <c r="T13" s="100"/>
    </row>
    <row r="14" spans="1:20" s="21" customFormat="1" ht="25.5" x14ac:dyDescent="0.2">
      <c r="A14" s="28">
        <v>70122000</v>
      </c>
      <c r="B14" s="52" t="s">
        <v>64</v>
      </c>
      <c r="C14" s="14">
        <v>2</v>
      </c>
      <c r="D14" s="14">
        <v>3</v>
      </c>
      <c r="E14" s="14">
        <v>9</v>
      </c>
      <c r="F14" s="14">
        <v>1</v>
      </c>
      <c r="G14" s="16" t="s">
        <v>12</v>
      </c>
      <c r="H14" s="16">
        <v>0</v>
      </c>
      <c r="I14" s="25">
        <v>13000000</v>
      </c>
      <c r="J14" s="25">
        <v>10000000</v>
      </c>
      <c r="K14" s="16" t="s">
        <v>18</v>
      </c>
      <c r="L14" s="18">
        <v>0</v>
      </c>
      <c r="M14" s="19" t="s">
        <v>45</v>
      </c>
      <c r="N14" s="19" t="s">
        <v>3</v>
      </c>
      <c r="O14" s="29" t="s">
        <v>63</v>
      </c>
      <c r="P14" s="20" t="s">
        <v>46</v>
      </c>
      <c r="Q14" s="77" t="s">
        <v>47</v>
      </c>
      <c r="R14" s="80">
        <f t="shared" si="0"/>
        <v>7</v>
      </c>
      <c r="S14" s="104"/>
      <c r="T14" s="100"/>
    </row>
    <row r="15" spans="1:20" s="21" customFormat="1" ht="25.5" x14ac:dyDescent="0.2">
      <c r="A15" s="4">
        <v>92121801</v>
      </c>
      <c r="B15" s="52" t="s">
        <v>65</v>
      </c>
      <c r="C15" s="14">
        <v>6</v>
      </c>
      <c r="D15" s="14">
        <v>7</v>
      </c>
      <c r="E15" s="14">
        <v>5</v>
      </c>
      <c r="F15" s="14">
        <v>1</v>
      </c>
      <c r="G15" s="16" t="s">
        <v>15</v>
      </c>
      <c r="H15" s="16">
        <v>0</v>
      </c>
      <c r="I15" s="25">
        <v>310340955</v>
      </c>
      <c r="J15" s="25">
        <v>310340955</v>
      </c>
      <c r="K15" s="16" t="s">
        <v>19</v>
      </c>
      <c r="L15" s="18">
        <v>3</v>
      </c>
      <c r="M15" s="19" t="s">
        <v>45</v>
      </c>
      <c r="N15" s="19" t="s">
        <v>3</v>
      </c>
      <c r="O15" s="29" t="s">
        <v>63</v>
      </c>
      <c r="P15" s="20" t="s">
        <v>46</v>
      </c>
      <c r="Q15" s="77" t="s">
        <v>47</v>
      </c>
      <c r="R15" s="80">
        <f t="shared" si="0"/>
        <v>8</v>
      </c>
      <c r="S15" s="104"/>
      <c r="T15" s="100"/>
    </row>
    <row r="16" spans="1:20" s="21" customFormat="1" x14ac:dyDescent="0.2">
      <c r="A16" s="4">
        <v>78181500</v>
      </c>
      <c r="B16" s="52" t="s">
        <v>66</v>
      </c>
      <c r="C16" s="14">
        <v>2</v>
      </c>
      <c r="D16" s="14">
        <v>4</v>
      </c>
      <c r="E16" s="14">
        <v>8</v>
      </c>
      <c r="F16" s="14">
        <v>1</v>
      </c>
      <c r="G16" s="16" t="s">
        <v>9</v>
      </c>
      <c r="H16" s="16">
        <v>0</v>
      </c>
      <c r="I16" s="25">
        <v>150000000</v>
      </c>
      <c r="J16" s="25">
        <v>150000000</v>
      </c>
      <c r="K16" s="16" t="s">
        <v>18</v>
      </c>
      <c r="L16" s="18">
        <v>0</v>
      </c>
      <c r="M16" s="19" t="s">
        <v>45</v>
      </c>
      <c r="N16" s="19" t="s">
        <v>3</v>
      </c>
      <c r="O16" s="29" t="s">
        <v>63</v>
      </c>
      <c r="P16" s="20" t="s">
        <v>46</v>
      </c>
      <c r="Q16" s="77" t="s">
        <v>47</v>
      </c>
      <c r="R16" s="80">
        <f t="shared" si="0"/>
        <v>9</v>
      </c>
      <c r="S16" s="104"/>
      <c r="T16" s="100"/>
    </row>
    <row r="17" spans="1:20" s="21" customFormat="1" ht="25.5" x14ac:dyDescent="0.2">
      <c r="A17" s="4">
        <v>92121504</v>
      </c>
      <c r="B17" s="52" t="s">
        <v>67</v>
      </c>
      <c r="C17" s="14">
        <v>6</v>
      </c>
      <c r="D17" s="14">
        <v>9</v>
      </c>
      <c r="E17" s="14">
        <v>3</v>
      </c>
      <c r="F17" s="14">
        <v>1</v>
      </c>
      <c r="G17" s="16" t="s">
        <v>4</v>
      </c>
      <c r="H17" s="16">
        <v>0</v>
      </c>
      <c r="I17" s="25">
        <v>2787161864</v>
      </c>
      <c r="J17" s="25">
        <v>2787161864</v>
      </c>
      <c r="K17" s="16" t="s">
        <v>18</v>
      </c>
      <c r="L17" s="18">
        <v>0</v>
      </c>
      <c r="M17" s="19" t="s">
        <v>45</v>
      </c>
      <c r="N17" s="19" t="s">
        <v>3</v>
      </c>
      <c r="O17" s="29" t="s">
        <v>63</v>
      </c>
      <c r="P17" s="20" t="s">
        <v>46</v>
      </c>
      <c r="Q17" s="77" t="s">
        <v>47</v>
      </c>
      <c r="R17" s="80">
        <f t="shared" si="0"/>
        <v>10</v>
      </c>
      <c r="S17" s="104"/>
      <c r="T17" s="100"/>
    </row>
    <row r="18" spans="1:20" s="21" customFormat="1" ht="25.5" x14ac:dyDescent="0.2">
      <c r="A18" s="4">
        <v>46101500</v>
      </c>
      <c r="B18" s="52" t="s">
        <v>68</v>
      </c>
      <c r="C18" s="14">
        <v>2</v>
      </c>
      <c r="D18" s="14">
        <v>3</v>
      </c>
      <c r="E18" s="14">
        <v>1</v>
      </c>
      <c r="F18" s="14">
        <v>1</v>
      </c>
      <c r="G18" s="16" t="s">
        <v>15</v>
      </c>
      <c r="H18" s="16">
        <v>0</v>
      </c>
      <c r="I18" s="25">
        <v>11559447</v>
      </c>
      <c r="J18" s="25">
        <v>11559447</v>
      </c>
      <c r="K18" s="16" t="s">
        <v>18</v>
      </c>
      <c r="L18" s="18">
        <v>0</v>
      </c>
      <c r="M18" s="19" t="s">
        <v>45</v>
      </c>
      <c r="N18" s="19" t="s">
        <v>3</v>
      </c>
      <c r="O18" s="29" t="s">
        <v>63</v>
      </c>
      <c r="P18" s="20" t="s">
        <v>46</v>
      </c>
      <c r="Q18" s="77" t="s">
        <v>47</v>
      </c>
      <c r="R18" s="80">
        <f t="shared" si="0"/>
        <v>11</v>
      </c>
      <c r="S18" s="104"/>
      <c r="T18" s="100"/>
    </row>
    <row r="19" spans="1:20" s="21" customFormat="1" x14ac:dyDescent="0.2">
      <c r="A19" s="28">
        <v>10131603</v>
      </c>
      <c r="B19" s="52" t="s">
        <v>20</v>
      </c>
      <c r="C19" s="14">
        <v>2</v>
      </c>
      <c r="D19" s="14">
        <v>2</v>
      </c>
      <c r="E19" s="14">
        <v>1</v>
      </c>
      <c r="F19" s="14">
        <v>1</v>
      </c>
      <c r="G19" s="16" t="s">
        <v>12</v>
      </c>
      <c r="H19" s="16">
        <v>0</v>
      </c>
      <c r="I19" s="25">
        <v>4000000</v>
      </c>
      <c r="J19" s="25">
        <v>4000000</v>
      </c>
      <c r="K19" s="16" t="s">
        <v>18</v>
      </c>
      <c r="L19" s="18">
        <v>0</v>
      </c>
      <c r="M19" s="19" t="s">
        <v>45</v>
      </c>
      <c r="N19" s="19" t="s">
        <v>3</v>
      </c>
      <c r="O19" s="29" t="s">
        <v>63</v>
      </c>
      <c r="P19" s="20" t="s">
        <v>46</v>
      </c>
      <c r="Q19" s="77" t="s">
        <v>47</v>
      </c>
      <c r="R19" s="80">
        <f t="shared" si="0"/>
        <v>12</v>
      </c>
      <c r="S19" s="104"/>
      <c r="T19" s="100"/>
    </row>
    <row r="20" spans="1:20" s="21" customFormat="1" x14ac:dyDescent="0.2">
      <c r="A20" s="28">
        <v>78111500</v>
      </c>
      <c r="B20" s="52" t="s">
        <v>69</v>
      </c>
      <c r="C20" s="14">
        <v>6</v>
      </c>
      <c r="D20" s="14">
        <v>7</v>
      </c>
      <c r="E20" s="14">
        <v>5</v>
      </c>
      <c r="F20" s="14">
        <v>1</v>
      </c>
      <c r="G20" s="16" t="s">
        <v>15</v>
      </c>
      <c r="H20" s="16">
        <v>0</v>
      </c>
      <c r="I20" s="25">
        <v>500000000</v>
      </c>
      <c r="J20" s="25">
        <v>500000000</v>
      </c>
      <c r="K20" s="16" t="s">
        <v>18</v>
      </c>
      <c r="L20" s="18">
        <v>0</v>
      </c>
      <c r="M20" s="19" t="s">
        <v>45</v>
      </c>
      <c r="N20" s="19" t="s">
        <v>3</v>
      </c>
      <c r="O20" s="29" t="s">
        <v>63</v>
      </c>
      <c r="P20" s="20" t="s">
        <v>46</v>
      </c>
      <c r="Q20" s="77" t="s">
        <v>47</v>
      </c>
      <c r="R20" s="80">
        <f t="shared" si="0"/>
        <v>13</v>
      </c>
      <c r="S20" s="104"/>
      <c r="T20" s="100"/>
    </row>
    <row r="21" spans="1:20" s="21" customFormat="1" x14ac:dyDescent="0.2">
      <c r="A21" s="28">
        <v>43191510</v>
      </c>
      <c r="B21" s="52" t="s">
        <v>24</v>
      </c>
      <c r="C21" s="14">
        <v>3</v>
      </c>
      <c r="D21" s="14">
        <v>3</v>
      </c>
      <c r="E21" s="14">
        <v>1</v>
      </c>
      <c r="F21" s="14">
        <v>1</v>
      </c>
      <c r="G21" s="16" t="s">
        <v>12</v>
      </c>
      <c r="H21" s="16">
        <v>0</v>
      </c>
      <c r="I21" s="25">
        <v>38795512.399999999</v>
      </c>
      <c r="J21" s="25">
        <v>38795512.399999999</v>
      </c>
      <c r="K21" s="16" t="s">
        <v>18</v>
      </c>
      <c r="L21" s="18">
        <v>0</v>
      </c>
      <c r="M21" s="19" t="s">
        <v>45</v>
      </c>
      <c r="N21" s="19" t="s">
        <v>3</v>
      </c>
      <c r="O21" s="29" t="s">
        <v>63</v>
      </c>
      <c r="P21" s="20" t="s">
        <v>46</v>
      </c>
      <c r="Q21" s="77" t="s">
        <v>47</v>
      </c>
      <c r="R21" s="80">
        <f t="shared" si="0"/>
        <v>14</v>
      </c>
      <c r="S21" s="104"/>
      <c r="T21" s="100"/>
    </row>
    <row r="22" spans="1:20" s="21" customFormat="1" x14ac:dyDescent="0.2">
      <c r="A22" s="28">
        <v>43191501</v>
      </c>
      <c r="B22" s="52" t="s">
        <v>25</v>
      </c>
      <c r="C22" s="14">
        <v>2</v>
      </c>
      <c r="D22" s="14">
        <v>2</v>
      </c>
      <c r="E22" s="14">
        <v>1</v>
      </c>
      <c r="F22" s="14">
        <v>1</v>
      </c>
      <c r="G22" s="16" t="s">
        <v>12</v>
      </c>
      <c r="H22" s="16">
        <v>0</v>
      </c>
      <c r="I22" s="25">
        <v>18026143.800000001</v>
      </c>
      <c r="J22" s="25">
        <v>18026143.800000001</v>
      </c>
      <c r="K22" s="16" t="s">
        <v>18</v>
      </c>
      <c r="L22" s="18">
        <v>0</v>
      </c>
      <c r="M22" s="19" t="s">
        <v>45</v>
      </c>
      <c r="N22" s="19" t="s">
        <v>3</v>
      </c>
      <c r="O22" s="29" t="s">
        <v>63</v>
      </c>
      <c r="P22" s="20" t="s">
        <v>46</v>
      </c>
      <c r="Q22" s="77" t="s">
        <v>47</v>
      </c>
      <c r="R22" s="80">
        <f t="shared" si="0"/>
        <v>15</v>
      </c>
      <c r="S22" s="104"/>
      <c r="T22" s="100"/>
    </row>
    <row r="23" spans="1:20" s="21" customFormat="1" x14ac:dyDescent="0.2">
      <c r="A23" s="3">
        <v>78102200</v>
      </c>
      <c r="B23" s="52" t="s">
        <v>70</v>
      </c>
      <c r="C23" s="30">
        <v>2</v>
      </c>
      <c r="D23" s="30">
        <v>2</v>
      </c>
      <c r="E23" s="30">
        <v>8</v>
      </c>
      <c r="F23" s="30">
        <v>1</v>
      </c>
      <c r="G23" s="15" t="s">
        <v>15</v>
      </c>
      <c r="H23" s="15">
        <v>0</v>
      </c>
      <c r="I23" s="17">
        <f>50000000*8</f>
        <v>400000000</v>
      </c>
      <c r="J23" s="17">
        <f>I23</f>
        <v>400000000</v>
      </c>
      <c r="K23" s="15" t="s">
        <v>18</v>
      </c>
      <c r="L23" s="31">
        <v>0</v>
      </c>
      <c r="M23" s="30" t="s">
        <v>45</v>
      </c>
      <c r="N23" s="30" t="s">
        <v>3</v>
      </c>
      <c r="O23" s="32" t="s">
        <v>71</v>
      </c>
      <c r="P23" s="33" t="s">
        <v>46</v>
      </c>
      <c r="Q23" s="77" t="s">
        <v>47</v>
      </c>
      <c r="R23" s="80">
        <f t="shared" si="0"/>
        <v>16</v>
      </c>
      <c r="S23" s="104"/>
      <c r="T23" s="100"/>
    </row>
    <row r="24" spans="1:20" s="21" customFormat="1" ht="51" x14ac:dyDescent="0.2">
      <c r="A24" s="2">
        <v>83121700</v>
      </c>
      <c r="B24" s="2" t="s">
        <v>306</v>
      </c>
      <c r="C24" s="14">
        <v>1</v>
      </c>
      <c r="D24" s="14">
        <v>1</v>
      </c>
      <c r="E24" s="14" t="s">
        <v>307</v>
      </c>
      <c r="F24" s="14" t="s">
        <v>19</v>
      </c>
      <c r="G24" s="16" t="s">
        <v>15</v>
      </c>
      <c r="H24" s="16">
        <v>0</v>
      </c>
      <c r="I24" s="17">
        <v>1070000000</v>
      </c>
      <c r="J24" s="17">
        <v>1070000000</v>
      </c>
      <c r="K24" s="16" t="s">
        <v>18</v>
      </c>
      <c r="L24" s="18">
        <v>0</v>
      </c>
      <c r="M24" s="19" t="s">
        <v>45</v>
      </c>
      <c r="N24" s="19" t="s">
        <v>3</v>
      </c>
      <c r="O24" s="20" t="s">
        <v>72</v>
      </c>
      <c r="P24" s="20" t="s">
        <v>46</v>
      </c>
      <c r="Q24" s="77" t="s">
        <v>47</v>
      </c>
      <c r="R24" s="80">
        <f t="shared" si="0"/>
        <v>17</v>
      </c>
      <c r="S24" s="2"/>
      <c r="T24" s="100"/>
    </row>
    <row r="25" spans="1:20" s="21" customFormat="1" x14ac:dyDescent="0.2">
      <c r="A25" s="2">
        <v>83121700</v>
      </c>
      <c r="B25" s="2" t="s">
        <v>73</v>
      </c>
      <c r="C25" s="14">
        <v>1</v>
      </c>
      <c r="D25" s="14">
        <v>1</v>
      </c>
      <c r="E25" s="14">
        <v>1</v>
      </c>
      <c r="F25" s="14">
        <v>1</v>
      </c>
      <c r="G25" s="16" t="s">
        <v>15</v>
      </c>
      <c r="H25" s="16">
        <v>0</v>
      </c>
      <c r="I25" s="17">
        <v>0</v>
      </c>
      <c r="J25" s="17">
        <v>0</v>
      </c>
      <c r="K25" s="16" t="s">
        <v>18</v>
      </c>
      <c r="L25" s="18">
        <v>0</v>
      </c>
      <c r="M25" s="19" t="s">
        <v>45</v>
      </c>
      <c r="N25" s="19" t="s">
        <v>3</v>
      </c>
      <c r="O25" s="20" t="s">
        <v>72</v>
      </c>
      <c r="P25" s="20" t="s">
        <v>46</v>
      </c>
      <c r="Q25" s="77" t="s">
        <v>47</v>
      </c>
      <c r="R25" s="80">
        <f t="shared" si="0"/>
        <v>18</v>
      </c>
      <c r="S25" s="104"/>
      <c r="T25" s="100"/>
    </row>
    <row r="26" spans="1:20" s="21" customFormat="1" x14ac:dyDescent="0.2">
      <c r="A26" s="2">
        <v>83121700</v>
      </c>
      <c r="B26" s="2" t="s">
        <v>74</v>
      </c>
      <c r="C26" s="14">
        <v>1</v>
      </c>
      <c r="D26" s="14">
        <v>1</v>
      </c>
      <c r="E26" s="14">
        <v>30</v>
      </c>
      <c r="F26" s="14">
        <v>2</v>
      </c>
      <c r="G26" s="16" t="s">
        <v>9</v>
      </c>
      <c r="H26" s="16">
        <v>0</v>
      </c>
      <c r="I26" s="17">
        <v>40000000</v>
      </c>
      <c r="J26" s="17">
        <v>20000000</v>
      </c>
      <c r="K26" s="16" t="s">
        <v>18</v>
      </c>
      <c r="L26" s="18">
        <v>0</v>
      </c>
      <c r="M26" s="19" t="s">
        <v>45</v>
      </c>
      <c r="N26" s="19" t="s">
        <v>3</v>
      </c>
      <c r="O26" s="20" t="s">
        <v>72</v>
      </c>
      <c r="P26" s="20" t="s">
        <v>46</v>
      </c>
      <c r="Q26" s="77" t="s">
        <v>47</v>
      </c>
      <c r="R26" s="80">
        <f t="shared" si="0"/>
        <v>19</v>
      </c>
      <c r="S26" s="104"/>
      <c r="T26" s="100"/>
    </row>
    <row r="27" spans="1:20" s="21" customFormat="1" x14ac:dyDescent="0.2">
      <c r="A27" s="2">
        <v>43191500</v>
      </c>
      <c r="B27" s="2" t="s">
        <v>295</v>
      </c>
      <c r="C27" s="14">
        <v>1</v>
      </c>
      <c r="D27" s="14">
        <v>1</v>
      </c>
      <c r="E27" s="14">
        <v>1</v>
      </c>
      <c r="F27" s="14">
        <v>1</v>
      </c>
      <c r="G27" s="16" t="s">
        <v>8</v>
      </c>
      <c r="H27" s="16">
        <v>0</v>
      </c>
      <c r="I27" s="17">
        <v>10000000</v>
      </c>
      <c r="J27" s="17">
        <v>10000000</v>
      </c>
      <c r="K27" s="16" t="s">
        <v>18</v>
      </c>
      <c r="L27" s="18">
        <v>0</v>
      </c>
      <c r="M27" s="19" t="s">
        <v>45</v>
      </c>
      <c r="N27" s="19" t="s">
        <v>3</v>
      </c>
      <c r="O27" s="20" t="s">
        <v>72</v>
      </c>
      <c r="P27" s="20" t="s">
        <v>46</v>
      </c>
      <c r="Q27" s="77" t="s">
        <v>47</v>
      </c>
      <c r="R27" s="80">
        <f t="shared" si="0"/>
        <v>20</v>
      </c>
      <c r="S27" s="104"/>
      <c r="T27" s="100"/>
    </row>
    <row r="28" spans="1:20" s="21" customFormat="1" ht="25.5" x14ac:dyDescent="0.2">
      <c r="A28" s="34" t="s">
        <v>296</v>
      </c>
      <c r="B28" s="34" t="s">
        <v>75</v>
      </c>
      <c r="C28" s="14">
        <v>2</v>
      </c>
      <c r="D28" s="14">
        <v>3</v>
      </c>
      <c r="E28" s="14">
        <v>1</v>
      </c>
      <c r="F28" s="14">
        <v>1</v>
      </c>
      <c r="G28" s="16" t="s">
        <v>15</v>
      </c>
      <c r="H28" s="16">
        <v>0</v>
      </c>
      <c r="I28" s="17">
        <v>600000000</v>
      </c>
      <c r="J28" s="17">
        <v>600000000</v>
      </c>
      <c r="K28" s="16" t="s">
        <v>18</v>
      </c>
      <c r="L28" s="18">
        <v>0</v>
      </c>
      <c r="M28" s="19" t="s">
        <v>45</v>
      </c>
      <c r="N28" s="19" t="s">
        <v>3</v>
      </c>
      <c r="O28" s="27" t="s">
        <v>76</v>
      </c>
      <c r="P28" s="20" t="s">
        <v>46</v>
      </c>
      <c r="Q28" s="77" t="s">
        <v>47</v>
      </c>
      <c r="R28" s="80">
        <f t="shared" si="0"/>
        <v>21</v>
      </c>
      <c r="S28" s="104"/>
      <c r="T28" s="100"/>
    </row>
    <row r="29" spans="1:20" s="21" customFormat="1" ht="38.25" x14ac:dyDescent="0.2">
      <c r="A29" s="35" t="s">
        <v>297</v>
      </c>
      <c r="B29" s="36" t="s">
        <v>77</v>
      </c>
      <c r="C29" s="118" t="s">
        <v>324</v>
      </c>
      <c r="D29" s="118" t="s">
        <v>324</v>
      </c>
      <c r="E29" s="118" t="s">
        <v>322</v>
      </c>
      <c r="F29" s="118" t="s">
        <v>317</v>
      </c>
      <c r="G29" s="119" t="s">
        <v>323</v>
      </c>
      <c r="H29" s="16">
        <v>0</v>
      </c>
      <c r="I29" s="17">
        <v>4850900000</v>
      </c>
      <c r="J29" s="17">
        <v>4850900000</v>
      </c>
      <c r="K29" s="16" t="s">
        <v>18</v>
      </c>
      <c r="L29" s="18">
        <v>0</v>
      </c>
      <c r="M29" s="19" t="s">
        <v>45</v>
      </c>
      <c r="N29" s="19" t="s">
        <v>3</v>
      </c>
      <c r="O29" s="27" t="s">
        <v>76</v>
      </c>
      <c r="P29" s="20" t="s">
        <v>46</v>
      </c>
      <c r="Q29" s="77" t="s">
        <v>47</v>
      </c>
      <c r="R29" s="80">
        <f t="shared" si="0"/>
        <v>22</v>
      </c>
      <c r="S29" s="104"/>
      <c r="T29" s="100"/>
    </row>
    <row r="30" spans="1:20" s="21" customFormat="1" ht="38.25" x14ac:dyDescent="0.2">
      <c r="A30" s="37" t="s">
        <v>298</v>
      </c>
      <c r="B30" s="72" t="s">
        <v>78</v>
      </c>
      <c r="C30" s="118" t="s">
        <v>324</v>
      </c>
      <c r="D30" s="118" t="s">
        <v>324</v>
      </c>
      <c r="E30" s="118" t="s">
        <v>304</v>
      </c>
      <c r="F30" s="118" t="s">
        <v>304</v>
      </c>
      <c r="G30" s="119" t="s">
        <v>325</v>
      </c>
      <c r="H30" s="16">
        <v>0</v>
      </c>
      <c r="I30" s="17">
        <v>8282714</v>
      </c>
      <c r="J30" s="17">
        <v>8282714</v>
      </c>
      <c r="K30" s="16" t="s">
        <v>18</v>
      </c>
      <c r="L30" s="18">
        <v>0</v>
      </c>
      <c r="M30" s="19" t="s">
        <v>45</v>
      </c>
      <c r="N30" s="19" t="s">
        <v>3</v>
      </c>
      <c r="O30" s="27" t="s">
        <v>76</v>
      </c>
      <c r="P30" s="20" t="s">
        <v>46</v>
      </c>
      <c r="Q30" s="77" t="s">
        <v>47</v>
      </c>
      <c r="R30" s="80">
        <f t="shared" si="0"/>
        <v>23</v>
      </c>
      <c r="S30" s="104"/>
      <c r="T30" s="100"/>
    </row>
    <row r="31" spans="1:20" s="21" customFormat="1" ht="25.5" x14ac:dyDescent="0.2">
      <c r="A31" s="37">
        <v>49101701</v>
      </c>
      <c r="B31" s="72" t="s">
        <v>79</v>
      </c>
      <c r="C31" s="14">
        <v>4</v>
      </c>
      <c r="D31" s="14">
        <v>5</v>
      </c>
      <c r="E31" s="14">
        <v>1</v>
      </c>
      <c r="F31" s="14">
        <v>1</v>
      </c>
      <c r="G31" s="16" t="s">
        <v>11</v>
      </c>
      <c r="H31" s="16">
        <v>0</v>
      </c>
      <c r="I31" s="17">
        <v>5000000</v>
      </c>
      <c r="J31" s="17">
        <v>5000000</v>
      </c>
      <c r="K31" s="16" t="s">
        <v>18</v>
      </c>
      <c r="L31" s="18">
        <v>0</v>
      </c>
      <c r="M31" s="19" t="s">
        <v>45</v>
      </c>
      <c r="N31" s="19" t="s">
        <v>3</v>
      </c>
      <c r="O31" s="27" t="s">
        <v>76</v>
      </c>
      <c r="P31" s="20" t="s">
        <v>46</v>
      </c>
      <c r="Q31" s="77" t="s">
        <v>47</v>
      </c>
      <c r="R31" s="80">
        <f t="shared" si="0"/>
        <v>24</v>
      </c>
      <c r="S31" s="104"/>
      <c r="T31" s="100"/>
    </row>
    <row r="32" spans="1:20" s="21" customFormat="1" ht="51" x14ac:dyDescent="0.2">
      <c r="A32" s="34" t="s">
        <v>80</v>
      </c>
      <c r="B32" s="55" t="s">
        <v>81</v>
      </c>
      <c r="C32" s="14" t="s">
        <v>82</v>
      </c>
      <c r="D32" s="14">
        <v>3</v>
      </c>
      <c r="E32" s="14">
        <v>9</v>
      </c>
      <c r="F32" s="14">
        <v>1</v>
      </c>
      <c r="G32" s="24" t="s">
        <v>10</v>
      </c>
      <c r="H32" s="16">
        <v>0</v>
      </c>
      <c r="I32" s="38">
        <v>259466017</v>
      </c>
      <c r="J32" s="38">
        <v>259466017</v>
      </c>
      <c r="K32" s="16" t="s">
        <v>18</v>
      </c>
      <c r="L32" s="18">
        <v>0</v>
      </c>
      <c r="M32" s="19" t="s">
        <v>45</v>
      </c>
      <c r="N32" s="19" t="s">
        <v>3</v>
      </c>
      <c r="O32" s="20" t="s">
        <v>83</v>
      </c>
      <c r="P32" s="20" t="s">
        <v>46</v>
      </c>
      <c r="Q32" s="77" t="s">
        <v>47</v>
      </c>
      <c r="R32" s="80">
        <f t="shared" si="0"/>
        <v>25</v>
      </c>
      <c r="S32" s="104"/>
      <c r="T32" s="100"/>
    </row>
    <row r="33" spans="1:20" s="21" customFormat="1" ht="76.5" x14ac:dyDescent="0.2">
      <c r="A33" s="34" t="s">
        <v>84</v>
      </c>
      <c r="B33" s="73" t="s">
        <v>85</v>
      </c>
      <c r="C33" s="14">
        <v>4</v>
      </c>
      <c r="D33" s="14">
        <v>5</v>
      </c>
      <c r="E33" s="14">
        <v>3</v>
      </c>
      <c r="F33" s="14">
        <v>1</v>
      </c>
      <c r="G33" s="16" t="s">
        <v>9</v>
      </c>
      <c r="H33" s="16">
        <v>0</v>
      </c>
      <c r="I33" s="38">
        <v>215037131</v>
      </c>
      <c r="J33" s="38">
        <v>215037131</v>
      </c>
      <c r="K33" s="16" t="s">
        <v>18</v>
      </c>
      <c r="L33" s="18">
        <v>0</v>
      </c>
      <c r="M33" s="19" t="s">
        <v>45</v>
      </c>
      <c r="N33" s="19" t="s">
        <v>3</v>
      </c>
      <c r="O33" s="20" t="s">
        <v>83</v>
      </c>
      <c r="P33" s="20" t="s">
        <v>46</v>
      </c>
      <c r="Q33" s="77" t="s">
        <v>47</v>
      </c>
      <c r="R33" s="80">
        <f t="shared" si="0"/>
        <v>26</v>
      </c>
      <c r="S33" s="104"/>
      <c r="T33" s="100"/>
    </row>
    <row r="34" spans="1:20" s="21" customFormat="1" ht="40.5" customHeight="1" x14ac:dyDescent="0.2">
      <c r="A34" s="81" t="s">
        <v>286</v>
      </c>
      <c r="B34" s="82" t="s">
        <v>287</v>
      </c>
      <c r="C34" s="14">
        <v>2</v>
      </c>
      <c r="D34" s="14">
        <v>3</v>
      </c>
      <c r="E34" s="14">
        <v>10</v>
      </c>
      <c r="F34" s="14">
        <v>1</v>
      </c>
      <c r="G34" s="16" t="s">
        <v>11</v>
      </c>
      <c r="H34" s="16">
        <v>0</v>
      </c>
      <c r="I34" s="38">
        <v>428826909</v>
      </c>
      <c r="J34" s="38">
        <f>I34</f>
        <v>428826909</v>
      </c>
      <c r="K34" s="16" t="s">
        <v>18</v>
      </c>
      <c r="L34" s="18">
        <v>0</v>
      </c>
      <c r="M34" s="19" t="s">
        <v>45</v>
      </c>
      <c r="N34" s="19" t="s">
        <v>3</v>
      </c>
      <c r="O34" s="20" t="s">
        <v>83</v>
      </c>
      <c r="P34" s="20" t="s">
        <v>46</v>
      </c>
      <c r="Q34" s="77" t="s">
        <v>47</v>
      </c>
      <c r="R34" s="80">
        <f t="shared" si="0"/>
        <v>27</v>
      </c>
      <c r="S34" s="104"/>
      <c r="T34" s="100"/>
    </row>
    <row r="35" spans="1:20" s="21" customFormat="1" ht="38.25" x14ac:dyDescent="0.2">
      <c r="A35" s="3">
        <v>86101709</v>
      </c>
      <c r="B35" s="34" t="s">
        <v>86</v>
      </c>
      <c r="C35" s="14">
        <v>2</v>
      </c>
      <c r="D35" s="14">
        <v>6</v>
      </c>
      <c r="E35" s="14">
        <v>2</v>
      </c>
      <c r="F35" s="14">
        <v>2</v>
      </c>
      <c r="G35" s="16" t="s">
        <v>12</v>
      </c>
      <c r="H35" s="16">
        <v>0</v>
      </c>
      <c r="I35" s="38">
        <v>8283962</v>
      </c>
      <c r="J35" s="38">
        <v>8283962</v>
      </c>
      <c r="K35" s="16" t="s">
        <v>18</v>
      </c>
      <c r="L35" s="18">
        <v>0</v>
      </c>
      <c r="M35" s="19" t="s">
        <v>45</v>
      </c>
      <c r="N35" s="19" t="s">
        <v>3</v>
      </c>
      <c r="O35" s="20" t="s">
        <v>83</v>
      </c>
      <c r="P35" s="20" t="s">
        <v>46</v>
      </c>
      <c r="Q35" s="77" t="s">
        <v>47</v>
      </c>
      <c r="R35" s="80">
        <f t="shared" si="0"/>
        <v>28</v>
      </c>
      <c r="S35" s="104"/>
      <c r="T35" s="100"/>
    </row>
    <row r="36" spans="1:20" s="21" customFormat="1" ht="25.5" x14ac:dyDescent="0.2">
      <c r="A36" s="34" t="s">
        <v>87</v>
      </c>
      <c r="B36" s="34" t="s">
        <v>88</v>
      </c>
      <c r="C36" s="14">
        <v>2</v>
      </c>
      <c r="D36" s="14">
        <v>6</v>
      </c>
      <c r="E36" s="14">
        <v>6</v>
      </c>
      <c r="F36" s="14">
        <v>2</v>
      </c>
      <c r="G36" s="16" t="s">
        <v>12</v>
      </c>
      <c r="H36" s="16">
        <v>0</v>
      </c>
      <c r="I36" s="38">
        <v>48000000</v>
      </c>
      <c r="J36" s="38">
        <v>48000000</v>
      </c>
      <c r="K36" s="16" t="s">
        <v>18</v>
      </c>
      <c r="L36" s="18">
        <v>0</v>
      </c>
      <c r="M36" s="19" t="s">
        <v>45</v>
      </c>
      <c r="N36" s="19" t="s">
        <v>3</v>
      </c>
      <c r="O36" s="20" t="s">
        <v>83</v>
      </c>
      <c r="P36" s="20" t="s">
        <v>46</v>
      </c>
      <c r="Q36" s="77" t="s">
        <v>47</v>
      </c>
      <c r="R36" s="80">
        <f t="shared" si="0"/>
        <v>29</v>
      </c>
      <c r="S36" s="104"/>
      <c r="T36" s="100"/>
    </row>
    <row r="37" spans="1:20" s="21" customFormat="1" x14ac:dyDescent="0.2">
      <c r="A37" s="4">
        <v>42172001</v>
      </c>
      <c r="B37" s="36" t="s">
        <v>89</v>
      </c>
      <c r="C37" s="14">
        <v>2</v>
      </c>
      <c r="D37" s="14">
        <v>6</v>
      </c>
      <c r="E37" s="14">
        <v>1</v>
      </c>
      <c r="F37" s="14">
        <v>2</v>
      </c>
      <c r="G37" s="16" t="s">
        <v>12</v>
      </c>
      <c r="H37" s="16">
        <v>0</v>
      </c>
      <c r="I37" s="38">
        <v>1595952</v>
      </c>
      <c r="J37" s="38">
        <v>1595952</v>
      </c>
      <c r="K37" s="16" t="s">
        <v>18</v>
      </c>
      <c r="L37" s="18">
        <v>0</v>
      </c>
      <c r="M37" s="19" t="s">
        <v>45</v>
      </c>
      <c r="N37" s="19" t="s">
        <v>3</v>
      </c>
      <c r="O37" s="20" t="s">
        <v>83</v>
      </c>
      <c r="P37" s="20" t="s">
        <v>46</v>
      </c>
      <c r="Q37" s="77" t="s">
        <v>47</v>
      </c>
      <c r="R37" s="80">
        <f t="shared" si="0"/>
        <v>30</v>
      </c>
      <c r="S37" s="104"/>
      <c r="T37" s="100"/>
    </row>
    <row r="38" spans="1:20" s="21" customFormat="1" x14ac:dyDescent="0.2">
      <c r="A38" s="39">
        <v>78111500</v>
      </c>
      <c r="B38" s="34" t="s">
        <v>90</v>
      </c>
      <c r="C38" s="14">
        <v>2</v>
      </c>
      <c r="D38" s="14">
        <v>1</v>
      </c>
      <c r="E38" s="14">
        <v>8</v>
      </c>
      <c r="F38" s="14">
        <v>1</v>
      </c>
      <c r="G38" s="16" t="s">
        <v>4</v>
      </c>
      <c r="H38" s="16">
        <v>0</v>
      </c>
      <c r="I38" s="38">
        <v>1075000000</v>
      </c>
      <c r="J38" s="38">
        <v>1075000000</v>
      </c>
      <c r="K38" s="16" t="s">
        <v>18</v>
      </c>
      <c r="L38" s="18">
        <v>2</v>
      </c>
      <c r="M38" s="19" t="s">
        <v>45</v>
      </c>
      <c r="N38" s="19" t="s">
        <v>3</v>
      </c>
      <c r="O38" s="20" t="s">
        <v>91</v>
      </c>
      <c r="P38" s="20" t="s">
        <v>46</v>
      </c>
      <c r="Q38" s="77" t="s">
        <v>47</v>
      </c>
      <c r="R38" s="80">
        <f t="shared" si="0"/>
        <v>31</v>
      </c>
      <c r="S38" s="104"/>
      <c r="T38" s="100"/>
    </row>
    <row r="39" spans="1:20" s="21" customFormat="1" ht="38.25" x14ac:dyDescent="0.2">
      <c r="A39" s="40" t="s">
        <v>92</v>
      </c>
      <c r="B39" s="34" t="s">
        <v>93</v>
      </c>
      <c r="C39" s="14">
        <v>1</v>
      </c>
      <c r="D39" s="14">
        <v>1</v>
      </c>
      <c r="E39" s="14">
        <v>12</v>
      </c>
      <c r="F39" s="14">
        <v>1</v>
      </c>
      <c r="G39" s="16" t="s">
        <v>15</v>
      </c>
      <c r="H39" s="16">
        <v>0</v>
      </c>
      <c r="I39" s="38">
        <v>32000000</v>
      </c>
      <c r="J39" s="38">
        <v>32000000</v>
      </c>
      <c r="K39" s="16" t="s">
        <v>18</v>
      </c>
      <c r="L39" s="18">
        <v>0</v>
      </c>
      <c r="M39" s="19" t="s">
        <v>45</v>
      </c>
      <c r="N39" s="19" t="s">
        <v>3</v>
      </c>
      <c r="O39" s="20" t="s">
        <v>94</v>
      </c>
      <c r="P39" s="20" t="s">
        <v>46</v>
      </c>
      <c r="Q39" s="77" t="s">
        <v>47</v>
      </c>
      <c r="R39" s="80">
        <f t="shared" si="0"/>
        <v>32</v>
      </c>
      <c r="S39" s="104"/>
      <c r="T39" s="100"/>
    </row>
    <row r="40" spans="1:20" s="21" customFormat="1" ht="38.25" x14ac:dyDescent="0.2">
      <c r="A40" s="34" t="s">
        <v>95</v>
      </c>
      <c r="B40" s="34" t="s">
        <v>96</v>
      </c>
      <c r="C40" s="14">
        <v>4</v>
      </c>
      <c r="D40" s="14">
        <v>5</v>
      </c>
      <c r="E40" s="14">
        <v>6</v>
      </c>
      <c r="F40" s="14">
        <v>1</v>
      </c>
      <c r="G40" s="16" t="s">
        <v>12</v>
      </c>
      <c r="H40" s="16">
        <v>0</v>
      </c>
      <c r="I40" s="38">
        <v>60000000</v>
      </c>
      <c r="J40" s="38">
        <v>60000000</v>
      </c>
      <c r="K40" s="16" t="s">
        <v>18</v>
      </c>
      <c r="L40" s="18">
        <v>0</v>
      </c>
      <c r="M40" s="19" t="s">
        <v>45</v>
      </c>
      <c r="N40" s="19" t="s">
        <v>3</v>
      </c>
      <c r="O40" s="20" t="s">
        <v>94</v>
      </c>
      <c r="P40" s="20" t="s">
        <v>46</v>
      </c>
      <c r="Q40" s="77" t="s">
        <v>47</v>
      </c>
      <c r="R40" s="80">
        <f t="shared" si="0"/>
        <v>33</v>
      </c>
      <c r="S40" s="104"/>
      <c r="T40" s="100"/>
    </row>
    <row r="41" spans="1:20" s="21" customFormat="1" ht="51" x14ac:dyDescent="0.2">
      <c r="A41" s="34" t="s">
        <v>97</v>
      </c>
      <c r="B41" s="56" t="s">
        <v>98</v>
      </c>
      <c r="C41" s="14">
        <v>5</v>
      </c>
      <c r="D41" s="14">
        <v>6</v>
      </c>
      <c r="E41" s="14">
        <v>3</v>
      </c>
      <c r="F41" s="14">
        <v>1</v>
      </c>
      <c r="G41" s="16" t="s">
        <v>9</v>
      </c>
      <c r="H41" s="16">
        <v>0</v>
      </c>
      <c r="I41" s="38">
        <v>250000000</v>
      </c>
      <c r="J41" s="38">
        <v>250000000</v>
      </c>
      <c r="K41" s="16" t="s">
        <v>18</v>
      </c>
      <c r="L41" s="18">
        <v>0</v>
      </c>
      <c r="M41" s="19" t="s">
        <v>45</v>
      </c>
      <c r="N41" s="19" t="s">
        <v>3</v>
      </c>
      <c r="O41" s="20" t="s">
        <v>94</v>
      </c>
      <c r="P41" s="20" t="s">
        <v>46</v>
      </c>
      <c r="Q41" s="77" t="s">
        <v>47</v>
      </c>
      <c r="R41" s="80">
        <f t="shared" si="0"/>
        <v>34</v>
      </c>
      <c r="S41" s="104"/>
      <c r="T41" s="100"/>
    </row>
    <row r="42" spans="1:20" s="21" customFormat="1" ht="138" customHeight="1" x14ac:dyDescent="0.2">
      <c r="A42" s="34" t="s">
        <v>99</v>
      </c>
      <c r="B42" s="57" t="s">
        <v>100</v>
      </c>
      <c r="C42" s="14">
        <v>6</v>
      </c>
      <c r="D42" s="14">
        <v>7</v>
      </c>
      <c r="E42" s="14">
        <v>2</v>
      </c>
      <c r="F42" s="14">
        <v>1</v>
      </c>
      <c r="G42" s="16" t="s">
        <v>12</v>
      </c>
      <c r="H42" s="16">
        <v>0</v>
      </c>
      <c r="I42" s="38">
        <v>100000000</v>
      </c>
      <c r="J42" s="38">
        <v>100000000</v>
      </c>
      <c r="K42" s="16" t="s">
        <v>18</v>
      </c>
      <c r="L42" s="18">
        <v>0</v>
      </c>
      <c r="M42" s="19" t="s">
        <v>45</v>
      </c>
      <c r="N42" s="19" t="s">
        <v>3</v>
      </c>
      <c r="O42" s="20" t="s">
        <v>94</v>
      </c>
      <c r="P42" s="20" t="s">
        <v>46</v>
      </c>
      <c r="Q42" s="77" t="s">
        <v>47</v>
      </c>
      <c r="R42" s="80">
        <f t="shared" si="0"/>
        <v>35</v>
      </c>
      <c r="S42" s="104"/>
      <c r="T42" s="100"/>
    </row>
    <row r="43" spans="1:20" s="21" customFormat="1" ht="51" x14ac:dyDescent="0.2">
      <c r="A43" s="3">
        <v>72154010</v>
      </c>
      <c r="B43" s="34" t="s">
        <v>101</v>
      </c>
      <c r="C43" s="14">
        <v>1</v>
      </c>
      <c r="D43" s="14">
        <v>1</v>
      </c>
      <c r="E43" s="14">
        <v>12</v>
      </c>
      <c r="F43" s="14">
        <v>1</v>
      </c>
      <c r="G43" s="16" t="s">
        <v>15</v>
      </c>
      <c r="H43" s="16">
        <v>0</v>
      </c>
      <c r="I43" s="38">
        <v>14820590</v>
      </c>
      <c r="J43" s="38">
        <v>14820590</v>
      </c>
      <c r="K43" s="16" t="s">
        <v>18</v>
      </c>
      <c r="L43" s="18">
        <v>0</v>
      </c>
      <c r="M43" s="19" t="s">
        <v>45</v>
      </c>
      <c r="N43" s="19" t="s">
        <v>3</v>
      </c>
      <c r="O43" s="20" t="s">
        <v>102</v>
      </c>
      <c r="P43" s="20" t="s">
        <v>46</v>
      </c>
      <c r="Q43" s="77" t="s">
        <v>47</v>
      </c>
      <c r="R43" s="80">
        <f t="shared" si="0"/>
        <v>36</v>
      </c>
      <c r="S43" s="104"/>
      <c r="T43" s="100"/>
    </row>
    <row r="44" spans="1:20" s="21" customFormat="1" ht="51" x14ac:dyDescent="0.2">
      <c r="A44" s="5">
        <v>72101506</v>
      </c>
      <c r="B44" s="58" t="s">
        <v>58</v>
      </c>
      <c r="C44" s="14">
        <v>1</v>
      </c>
      <c r="D44" s="14">
        <v>1</v>
      </c>
      <c r="E44" s="14">
        <v>12</v>
      </c>
      <c r="F44" s="14">
        <v>2</v>
      </c>
      <c r="G44" s="16" t="s">
        <v>8</v>
      </c>
      <c r="H44" s="16">
        <v>0</v>
      </c>
      <c r="I44" s="38">
        <v>35000000</v>
      </c>
      <c r="J44" s="38">
        <v>35000000</v>
      </c>
      <c r="K44" s="16" t="s">
        <v>18</v>
      </c>
      <c r="L44" s="18">
        <v>0</v>
      </c>
      <c r="M44" s="19" t="s">
        <v>45</v>
      </c>
      <c r="N44" s="19" t="s">
        <v>3</v>
      </c>
      <c r="O44" s="20" t="s">
        <v>57</v>
      </c>
      <c r="P44" s="20" t="s">
        <v>46</v>
      </c>
      <c r="Q44" s="77" t="s">
        <v>47</v>
      </c>
      <c r="R44" s="80">
        <f t="shared" si="0"/>
        <v>37</v>
      </c>
      <c r="S44" s="104"/>
      <c r="T44" s="100"/>
    </row>
    <row r="45" spans="1:20" s="21" customFormat="1" ht="76.5" x14ac:dyDescent="0.2">
      <c r="A45" s="5" t="s">
        <v>59</v>
      </c>
      <c r="B45" s="58" t="s">
        <v>60</v>
      </c>
      <c r="C45" s="14">
        <v>10</v>
      </c>
      <c r="D45" s="14">
        <v>10</v>
      </c>
      <c r="E45" s="14">
        <v>3</v>
      </c>
      <c r="F45" s="14">
        <v>1</v>
      </c>
      <c r="G45" s="16" t="s">
        <v>12</v>
      </c>
      <c r="H45" s="16">
        <v>0</v>
      </c>
      <c r="I45" s="38">
        <v>2500000</v>
      </c>
      <c r="J45" s="38">
        <v>2500000</v>
      </c>
      <c r="K45" s="16" t="s">
        <v>18</v>
      </c>
      <c r="L45" s="18">
        <v>0</v>
      </c>
      <c r="M45" s="19" t="s">
        <v>45</v>
      </c>
      <c r="N45" s="19" t="s">
        <v>3</v>
      </c>
      <c r="O45" s="20" t="s">
        <v>57</v>
      </c>
      <c r="P45" s="20" t="s">
        <v>46</v>
      </c>
      <c r="Q45" s="77" t="s">
        <v>47</v>
      </c>
      <c r="R45" s="80">
        <f t="shared" si="0"/>
        <v>38</v>
      </c>
      <c r="S45" s="104"/>
      <c r="T45" s="100"/>
    </row>
    <row r="46" spans="1:20" s="21" customFormat="1" ht="51" x14ac:dyDescent="0.2">
      <c r="A46" s="5">
        <v>72101506</v>
      </c>
      <c r="B46" s="58" t="s">
        <v>61</v>
      </c>
      <c r="C46" s="14">
        <v>1</v>
      </c>
      <c r="D46" s="14">
        <v>1</v>
      </c>
      <c r="E46" s="14">
        <v>12</v>
      </c>
      <c r="F46" s="14">
        <v>2</v>
      </c>
      <c r="G46" s="16" t="s">
        <v>12</v>
      </c>
      <c r="H46" s="16">
        <v>0</v>
      </c>
      <c r="I46" s="38">
        <v>12000000</v>
      </c>
      <c r="J46" s="38">
        <v>12000000</v>
      </c>
      <c r="K46" s="16" t="s">
        <v>18</v>
      </c>
      <c r="L46" s="18">
        <v>0</v>
      </c>
      <c r="M46" s="19" t="s">
        <v>45</v>
      </c>
      <c r="N46" s="19" t="s">
        <v>3</v>
      </c>
      <c r="O46" s="20" t="s">
        <v>57</v>
      </c>
      <c r="P46" s="20" t="s">
        <v>46</v>
      </c>
      <c r="Q46" s="77" t="s">
        <v>47</v>
      </c>
      <c r="R46" s="80">
        <f t="shared" si="0"/>
        <v>39</v>
      </c>
      <c r="S46" s="104"/>
      <c r="T46" s="100"/>
    </row>
    <row r="47" spans="1:20" s="21" customFormat="1" x14ac:dyDescent="0.2">
      <c r="A47" s="4">
        <v>40101902</v>
      </c>
      <c r="B47" s="58" t="s">
        <v>23</v>
      </c>
      <c r="C47" s="14">
        <v>4</v>
      </c>
      <c r="D47" s="14">
        <v>6</v>
      </c>
      <c r="E47" s="14">
        <v>2</v>
      </c>
      <c r="F47" s="14">
        <v>1</v>
      </c>
      <c r="G47" s="16" t="s">
        <v>16</v>
      </c>
      <c r="H47" s="16">
        <v>0</v>
      </c>
      <c r="I47" s="38">
        <v>17000000</v>
      </c>
      <c r="J47" s="38">
        <v>17000000</v>
      </c>
      <c r="K47" s="18">
        <v>0</v>
      </c>
      <c r="L47" s="18">
        <v>0</v>
      </c>
      <c r="M47" s="19" t="s">
        <v>45</v>
      </c>
      <c r="N47" s="19" t="s">
        <v>3</v>
      </c>
      <c r="O47" s="20" t="s">
        <v>103</v>
      </c>
      <c r="P47" s="20" t="s">
        <v>46</v>
      </c>
      <c r="Q47" s="77" t="s">
        <v>47</v>
      </c>
      <c r="R47" s="80">
        <f t="shared" si="0"/>
        <v>40</v>
      </c>
      <c r="S47" s="104"/>
      <c r="T47" s="100"/>
    </row>
    <row r="48" spans="1:20" s="21" customFormat="1" x14ac:dyDescent="0.2">
      <c r="A48" s="4">
        <v>47121602</v>
      </c>
      <c r="B48" s="58" t="s">
        <v>104</v>
      </c>
      <c r="C48" s="14">
        <v>4</v>
      </c>
      <c r="D48" s="14">
        <v>6</v>
      </c>
      <c r="E48" s="14">
        <v>2</v>
      </c>
      <c r="F48" s="14">
        <v>1</v>
      </c>
      <c r="G48" s="16" t="s">
        <v>16</v>
      </c>
      <c r="H48" s="16">
        <v>0</v>
      </c>
      <c r="I48" s="38">
        <v>3000000</v>
      </c>
      <c r="J48" s="38">
        <v>3000000</v>
      </c>
      <c r="K48" s="18">
        <v>0</v>
      </c>
      <c r="L48" s="18">
        <v>0</v>
      </c>
      <c r="M48" s="19" t="s">
        <v>45</v>
      </c>
      <c r="N48" s="19" t="s">
        <v>3</v>
      </c>
      <c r="O48" s="20" t="s">
        <v>103</v>
      </c>
      <c r="P48" s="20" t="s">
        <v>46</v>
      </c>
      <c r="Q48" s="77" t="s">
        <v>47</v>
      </c>
      <c r="R48" s="80">
        <f t="shared" si="0"/>
        <v>41</v>
      </c>
      <c r="S48" s="104"/>
      <c r="T48" s="100"/>
    </row>
    <row r="49" spans="1:20" s="21" customFormat="1" x14ac:dyDescent="0.2">
      <c r="A49" s="4">
        <v>43211701</v>
      </c>
      <c r="B49" s="58" t="s">
        <v>105</v>
      </c>
      <c r="C49" s="14">
        <v>4</v>
      </c>
      <c r="D49" s="14">
        <v>6</v>
      </c>
      <c r="E49" s="14">
        <v>2</v>
      </c>
      <c r="F49" s="14">
        <v>1</v>
      </c>
      <c r="G49" s="16" t="s">
        <v>16</v>
      </c>
      <c r="H49" s="16">
        <v>0</v>
      </c>
      <c r="I49" s="38">
        <v>1800000</v>
      </c>
      <c r="J49" s="38">
        <v>1800000</v>
      </c>
      <c r="K49" s="18">
        <v>0</v>
      </c>
      <c r="L49" s="18">
        <v>0</v>
      </c>
      <c r="M49" s="19" t="s">
        <v>45</v>
      </c>
      <c r="N49" s="19" t="s">
        <v>3</v>
      </c>
      <c r="O49" s="20" t="s">
        <v>103</v>
      </c>
      <c r="P49" s="20" t="s">
        <v>46</v>
      </c>
      <c r="Q49" s="77" t="s">
        <v>47</v>
      </c>
      <c r="R49" s="80">
        <f t="shared" si="0"/>
        <v>42</v>
      </c>
      <c r="S49" s="104"/>
      <c r="T49" s="100"/>
    </row>
    <row r="50" spans="1:20" s="21" customFormat="1" x14ac:dyDescent="0.2">
      <c r="A50" s="4">
        <v>14111807</v>
      </c>
      <c r="B50" s="58" t="s">
        <v>106</v>
      </c>
      <c r="C50" s="14">
        <v>4</v>
      </c>
      <c r="D50" s="14">
        <v>6</v>
      </c>
      <c r="E50" s="14">
        <v>2</v>
      </c>
      <c r="F50" s="14">
        <v>1</v>
      </c>
      <c r="G50" s="16" t="s">
        <v>16</v>
      </c>
      <c r="H50" s="16">
        <v>0</v>
      </c>
      <c r="I50" s="38">
        <v>300000000</v>
      </c>
      <c r="J50" s="38">
        <v>300000000</v>
      </c>
      <c r="K50" s="18">
        <v>0</v>
      </c>
      <c r="L50" s="18">
        <v>0</v>
      </c>
      <c r="M50" s="19" t="s">
        <v>45</v>
      </c>
      <c r="N50" s="19" t="s">
        <v>3</v>
      </c>
      <c r="O50" s="20" t="s">
        <v>103</v>
      </c>
      <c r="P50" s="20" t="s">
        <v>46</v>
      </c>
      <c r="Q50" s="77" t="s">
        <v>47</v>
      </c>
      <c r="R50" s="80">
        <f t="shared" si="0"/>
        <v>43</v>
      </c>
      <c r="S50" s="104"/>
      <c r="T50" s="100"/>
    </row>
    <row r="51" spans="1:20" s="21" customFormat="1" x14ac:dyDescent="0.2">
      <c r="A51" s="4">
        <v>55121608</v>
      </c>
      <c r="B51" s="58" t="s">
        <v>107</v>
      </c>
      <c r="C51" s="14">
        <v>4</v>
      </c>
      <c r="D51" s="14">
        <v>6</v>
      </c>
      <c r="E51" s="14">
        <v>2</v>
      </c>
      <c r="F51" s="14">
        <v>1</v>
      </c>
      <c r="G51" s="16" t="s">
        <v>16</v>
      </c>
      <c r="H51" s="16">
        <v>0</v>
      </c>
      <c r="I51" s="38">
        <v>5000000</v>
      </c>
      <c r="J51" s="38">
        <v>5000000</v>
      </c>
      <c r="K51" s="18">
        <v>0</v>
      </c>
      <c r="L51" s="18">
        <v>0</v>
      </c>
      <c r="M51" s="19" t="s">
        <v>45</v>
      </c>
      <c r="N51" s="19" t="s">
        <v>3</v>
      </c>
      <c r="O51" s="20" t="s">
        <v>103</v>
      </c>
      <c r="P51" s="20" t="s">
        <v>46</v>
      </c>
      <c r="Q51" s="77" t="s">
        <v>47</v>
      </c>
      <c r="R51" s="80">
        <f t="shared" si="0"/>
        <v>44</v>
      </c>
      <c r="S51" s="104"/>
      <c r="T51" s="100"/>
    </row>
    <row r="52" spans="1:20" s="21" customFormat="1" x14ac:dyDescent="0.2">
      <c r="A52" s="4">
        <v>30191501</v>
      </c>
      <c r="B52" s="58" t="s">
        <v>108</v>
      </c>
      <c r="C52" s="14">
        <v>4</v>
      </c>
      <c r="D52" s="14">
        <v>6</v>
      </c>
      <c r="E52" s="14">
        <v>2</v>
      </c>
      <c r="F52" s="14">
        <v>1</v>
      </c>
      <c r="G52" s="16" t="s">
        <v>16</v>
      </c>
      <c r="H52" s="16">
        <v>0</v>
      </c>
      <c r="I52" s="38">
        <v>400000</v>
      </c>
      <c r="J52" s="38">
        <v>400000</v>
      </c>
      <c r="K52" s="18">
        <v>0</v>
      </c>
      <c r="L52" s="18">
        <v>0</v>
      </c>
      <c r="M52" s="19" t="s">
        <v>45</v>
      </c>
      <c r="N52" s="19" t="s">
        <v>3</v>
      </c>
      <c r="O52" s="20" t="s">
        <v>103</v>
      </c>
      <c r="P52" s="20" t="s">
        <v>46</v>
      </c>
      <c r="Q52" s="77" t="s">
        <v>47</v>
      </c>
      <c r="R52" s="80">
        <f t="shared" si="0"/>
        <v>45</v>
      </c>
      <c r="S52" s="104"/>
      <c r="T52" s="100"/>
    </row>
    <row r="53" spans="1:20" s="21" customFormat="1" x14ac:dyDescent="0.2">
      <c r="A53" s="4">
        <v>56121001</v>
      </c>
      <c r="B53" s="58" t="s">
        <v>109</v>
      </c>
      <c r="C53" s="14">
        <v>4</v>
      </c>
      <c r="D53" s="14">
        <v>6</v>
      </c>
      <c r="E53" s="14">
        <v>2</v>
      </c>
      <c r="F53" s="14">
        <v>1</v>
      </c>
      <c r="G53" s="16" t="s">
        <v>16</v>
      </c>
      <c r="H53" s="16">
        <v>0</v>
      </c>
      <c r="I53" s="38">
        <v>14400000</v>
      </c>
      <c r="J53" s="38">
        <v>14400000</v>
      </c>
      <c r="K53" s="18">
        <v>0</v>
      </c>
      <c r="L53" s="18">
        <v>0</v>
      </c>
      <c r="M53" s="19" t="s">
        <v>45</v>
      </c>
      <c r="N53" s="19" t="s">
        <v>3</v>
      </c>
      <c r="O53" s="20" t="s">
        <v>103</v>
      </c>
      <c r="P53" s="20" t="s">
        <v>46</v>
      </c>
      <c r="Q53" s="77" t="s">
        <v>47</v>
      </c>
      <c r="R53" s="80">
        <f t="shared" si="0"/>
        <v>46</v>
      </c>
      <c r="S53" s="104"/>
      <c r="T53" s="100"/>
    </row>
    <row r="54" spans="1:20" s="21" customFormat="1" x14ac:dyDescent="0.2">
      <c r="A54" s="28">
        <v>25172504</v>
      </c>
      <c r="B54" s="63" t="s">
        <v>21</v>
      </c>
      <c r="C54" s="14">
        <v>1</v>
      </c>
      <c r="D54" s="14">
        <v>1</v>
      </c>
      <c r="E54" s="14">
        <v>12</v>
      </c>
      <c r="F54" s="14">
        <v>1</v>
      </c>
      <c r="G54" s="16" t="s">
        <v>16</v>
      </c>
      <c r="H54" s="16">
        <v>0</v>
      </c>
      <c r="I54" s="38">
        <v>73000000</v>
      </c>
      <c r="J54" s="38">
        <v>73000000</v>
      </c>
      <c r="K54" s="16" t="s">
        <v>18</v>
      </c>
      <c r="L54" s="18">
        <v>0</v>
      </c>
      <c r="M54" s="19" t="s">
        <v>45</v>
      </c>
      <c r="N54" s="19" t="s">
        <v>3</v>
      </c>
      <c r="O54" s="20" t="s">
        <v>110</v>
      </c>
      <c r="P54" s="20" t="s">
        <v>46</v>
      </c>
      <c r="Q54" s="77" t="s">
        <v>47</v>
      </c>
      <c r="R54" s="80">
        <f t="shared" si="0"/>
        <v>47</v>
      </c>
      <c r="S54" s="104"/>
      <c r="T54" s="100"/>
    </row>
    <row r="55" spans="1:20" s="21" customFormat="1" x14ac:dyDescent="0.2">
      <c r="A55" s="28">
        <v>15101506</v>
      </c>
      <c r="B55" s="34" t="s">
        <v>111</v>
      </c>
      <c r="C55" s="14">
        <v>4</v>
      </c>
      <c r="D55" s="14">
        <v>4</v>
      </c>
      <c r="E55" s="14">
        <v>18</v>
      </c>
      <c r="F55" s="14">
        <v>1</v>
      </c>
      <c r="G55" s="16" t="s">
        <v>16</v>
      </c>
      <c r="H55" s="16">
        <v>0</v>
      </c>
      <c r="I55" s="38">
        <v>594000000</v>
      </c>
      <c r="J55" s="38">
        <v>283000000</v>
      </c>
      <c r="K55" s="16" t="s">
        <v>19</v>
      </c>
      <c r="L55" s="18">
        <v>1</v>
      </c>
      <c r="M55" s="19" t="s">
        <v>45</v>
      </c>
      <c r="N55" s="19" t="s">
        <v>3</v>
      </c>
      <c r="O55" s="20" t="s">
        <v>110</v>
      </c>
      <c r="P55" s="20" t="s">
        <v>46</v>
      </c>
      <c r="Q55" s="77" t="s">
        <v>47</v>
      </c>
      <c r="R55" s="80">
        <f t="shared" si="0"/>
        <v>48</v>
      </c>
      <c r="S55" s="104"/>
      <c r="T55" s="100"/>
    </row>
    <row r="56" spans="1:20" s="21" customFormat="1" ht="38.25" x14ac:dyDescent="0.2">
      <c r="A56" s="4">
        <v>78181505</v>
      </c>
      <c r="B56" s="64" t="s">
        <v>112</v>
      </c>
      <c r="C56" s="41">
        <v>5</v>
      </c>
      <c r="D56" s="14">
        <v>6</v>
      </c>
      <c r="E56" s="41">
        <v>8</v>
      </c>
      <c r="F56" s="41">
        <v>1</v>
      </c>
      <c r="G56" s="42" t="s">
        <v>10</v>
      </c>
      <c r="H56" s="16">
        <v>0</v>
      </c>
      <c r="I56" s="6" t="s">
        <v>113</v>
      </c>
      <c r="J56" s="6" t="str">
        <f>I56</f>
        <v>26.000.000 COP</v>
      </c>
      <c r="K56" s="16" t="s">
        <v>18</v>
      </c>
      <c r="L56" s="18">
        <v>0</v>
      </c>
      <c r="M56" s="19" t="s">
        <v>45</v>
      </c>
      <c r="N56" s="41" t="s">
        <v>3</v>
      </c>
      <c r="O56" s="20" t="s">
        <v>114</v>
      </c>
      <c r="P56" s="20" t="s">
        <v>46</v>
      </c>
      <c r="Q56" s="77" t="s">
        <v>47</v>
      </c>
      <c r="R56" s="80">
        <f t="shared" si="0"/>
        <v>49</v>
      </c>
      <c r="S56" s="104"/>
      <c r="T56" s="100"/>
    </row>
    <row r="57" spans="1:20" s="21" customFormat="1" ht="91.5" customHeight="1" x14ac:dyDescent="0.2">
      <c r="A57" s="4">
        <v>78181500</v>
      </c>
      <c r="B57" s="59" t="s">
        <v>115</v>
      </c>
      <c r="C57" s="14" t="s">
        <v>82</v>
      </c>
      <c r="D57" s="14">
        <v>5</v>
      </c>
      <c r="E57" s="43" t="s">
        <v>116</v>
      </c>
      <c r="F57" s="43">
        <v>1</v>
      </c>
      <c r="G57" s="16" t="s">
        <v>4</v>
      </c>
      <c r="H57" s="16">
        <v>0</v>
      </c>
      <c r="I57" s="1">
        <v>2300000000</v>
      </c>
      <c r="J57" s="17">
        <v>689052932</v>
      </c>
      <c r="K57" s="16" t="s">
        <v>19</v>
      </c>
      <c r="L57" s="18">
        <v>1</v>
      </c>
      <c r="M57" s="44" t="s">
        <v>45</v>
      </c>
      <c r="N57" s="41" t="s">
        <v>3</v>
      </c>
      <c r="O57" s="20" t="s">
        <v>114</v>
      </c>
      <c r="P57" s="20" t="s">
        <v>46</v>
      </c>
      <c r="Q57" s="77" t="s">
        <v>47</v>
      </c>
      <c r="R57" s="80">
        <f t="shared" si="0"/>
        <v>50</v>
      </c>
      <c r="S57" s="104"/>
      <c r="T57" s="100"/>
    </row>
    <row r="58" spans="1:20" s="21" customFormat="1" ht="63.75" x14ac:dyDescent="0.2">
      <c r="A58" s="4" t="s">
        <v>31</v>
      </c>
      <c r="B58" s="59" t="s">
        <v>117</v>
      </c>
      <c r="C58" s="14">
        <v>1</v>
      </c>
      <c r="D58" s="14">
        <v>2</v>
      </c>
      <c r="E58" s="14">
        <v>7</v>
      </c>
      <c r="F58" s="14">
        <v>1</v>
      </c>
      <c r="G58" s="16" t="s">
        <v>15</v>
      </c>
      <c r="H58" s="16">
        <v>0</v>
      </c>
      <c r="I58" s="1">
        <v>782293333</v>
      </c>
      <c r="J58" s="1">
        <v>782293333</v>
      </c>
      <c r="K58" s="16" t="s">
        <v>18</v>
      </c>
      <c r="L58" s="18">
        <v>0</v>
      </c>
      <c r="M58" s="19" t="s">
        <v>45</v>
      </c>
      <c r="N58" s="41" t="s">
        <v>3</v>
      </c>
      <c r="O58" s="29" t="s">
        <v>146</v>
      </c>
      <c r="P58" s="20" t="s">
        <v>46</v>
      </c>
      <c r="Q58" s="77" t="s">
        <v>47</v>
      </c>
      <c r="R58" s="80">
        <f t="shared" si="0"/>
        <v>51</v>
      </c>
      <c r="S58" s="104"/>
      <c r="T58" s="100"/>
    </row>
    <row r="59" spans="1:20" s="21" customFormat="1" ht="51" x14ac:dyDescent="0.2">
      <c r="A59" s="4" t="s">
        <v>30</v>
      </c>
      <c r="B59" s="59" t="s">
        <v>118</v>
      </c>
      <c r="C59" s="14">
        <v>1</v>
      </c>
      <c r="D59" s="14">
        <v>1</v>
      </c>
      <c r="E59" s="14">
        <v>9</v>
      </c>
      <c r="F59" s="14">
        <v>1</v>
      </c>
      <c r="G59" s="16" t="s">
        <v>15</v>
      </c>
      <c r="H59" s="16">
        <v>0</v>
      </c>
      <c r="I59" s="1">
        <v>219360023</v>
      </c>
      <c r="J59" s="1">
        <f>I59</f>
        <v>219360023</v>
      </c>
      <c r="K59" s="16" t="s">
        <v>18</v>
      </c>
      <c r="L59" s="18">
        <v>0</v>
      </c>
      <c r="M59" s="19" t="s">
        <v>45</v>
      </c>
      <c r="N59" s="41" t="s">
        <v>3</v>
      </c>
      <c r="O59" s="29" t="s">
        <v>146</v>
      </c>
      <c r="P59" s="20" t="s">
        <v>46</v>
      </c>
      <c r="Q59" s="77" t="s">
        <v>47</v>
      </c>
      <c r="R59" s="80">
        <f t="shared" si="0"/>
        <v>52</v>
      </c>
      <c r="S59" s="104"/>
      <c r="T59" s="100"/>
    </row>
    <row r="60" spans="1:20" s="21" customFormat="1" ht="25.5" x14ac:dyDescent="0.2">
      <c r="A60" s="4">
        <v>81102700</v>
      </c>
      <c r="B60" s="59" t="s">
        <v>119</v>
      </c>
      <c r="C60" s="14">
        <v>1</v>
      </c>
      <c r="D60" s="14">
        <v>1</v>
      </c>
      <c r="E60" s="14">
        <v>1</v>
      </c>
      <c r="F60" s="14">
        <v>1</v>
      </c>
      <c r="G60" s="16" t="s">
        <v>15</v>
      </c>
      <c r="H60" s="16">
        <v>0</v>
      </c>
      <c r="I60" s="1">
        <v>331470047</v>
      </c>
      <c r="J60" s="1">
        <v>331470047</v>
      </c>
      <c r="K60" s="16" t="s">
        <v>18</v>
      </c>
      <c r="L60" s="18">
        <v>0</v>
      </c>
      <c r="M60" s="19" t="s">
        <v>45</v>
      </c>
      <c r="N60" s="41" t="s">
        <v>3</v>
      </c>
      <c r="O60" s="29" t="s">
        <v>146</v>
      </c>
      <c r="P60" s="20" t="s">
        <v>46</v>
      </c>
      <c r="Q60" s="77" t="s">
        <v>47</v>
      </c>
      <c r="R60" s="80">
        <f t="shared" si="0"/>
        <v>53</v>
      </c>
      <c r="S60" s="104"/>
      <c r="T60" s="100"/>
    </row>
    <row r="61" spans="1:20" s="21" customFormat="1" ht="51" x14ac:dyDescent="0.2">
      <c r="A61" s="4">
        <v>81112200</v>
      </c>
      <c r="B61" s="59" t="s">
        <v>120</v>
      </c>
      <c r="C61" s="14">
        <v>1</v>
      </c>
      <c r="D61" s="14">
        <v>1</v>
      </c>
      <c r="E61" s="14">
        <v>8</v>
      </c>
      <c r="F61" s="14">
        <v>1</v>
      </c>
      <c r="G61" s="16" t="s">
        <v>15</v>
      </c>
      <c r="H61" s="16">
        <v>0</v>
      </c>
      <c r="I61" s="1">
        <v>226500571</v>
      </c>
      <c r="J61" s="1">
        <v>226500571</v>
      </c>
      <c r="K61" s="16" t="s">
        <v>18</v>
      </c>
      <c r="L61" s="18">
        <v>0</v>
      </c>
      <c r="M61" s="19" t="s">
        <v>45</v>
      </c>
      <c r="N61" s="41" t="s">
        <v>3</v>
      </c>
      <c r="O61" s="29" t="s">
        <v>146</v>
      </c>
      <c r="P61" s="20" t="s">
        <v>46</v>
      </c>
      <c r="Q61" s="77" t="s">
        <v>47</v>
      </c>
      <c r="R61" s="80">
        <f t="shared" si="0"/>
        <v>54</v>
      </c>
      <c r="S61" s="104"/>
      <c r="T61" s="100"/>
    </row>
    <row r="62" spans="1:20" s="21" customFormat="1" ht="25.5" x14ac:dyDescent="0.2">
      <c r="A62" s="4">
        <v>81112107</v>
      </c>
      <c r="B62" s="59" t="s">
        <v>121</v>
      </c>
      <c r="C62" s="14">
        <v>1</v>
      </c>
      <c r="D62" s="14">
        <v>1</v>
      </c>
      <c r="E62" s="14">
        <v>1</v>
      </c>
      <c r="F62" s="14">
        <v>1</v>
      </c>
      <c r="G62" s="16" t="s">
        <v>15</v>
      </c>
      <c r="H62" s="16">
        <v>0</v>
      </c>
      <c r="I62" s="1">
        <v>3194880</v>
      </c>
      <c r="J62" s="1">
        <v>3194880</v>
      </c>
      <c r="K62" s="16" t="s">
        <v>18</v>
      </c>
      <c r="L62" s="18">
        <v>0</v>
      </c>
      <c r="M62" s="19" t="s">
        <v>45</v>
      </c>
      <c r="N62" s="41" t="s">
        <v>3</v>
      </c>
      <c r="O62" s="29" t="s">
        <v>146</v>
      </c>
      <c r="P62" s="20" t="s">
        <v>46</v>
      </c>
      <c r="Q62" s="77" t="s">
        <v>47</v>
      </c>
      <c r="R62" s="80">
        <f t="shared" si="0"/>
        <v>55</v>
      </c>
      <c r="S62" s="104"/>
      <c r="T62" s="100"/>
    </row>
    <row r="63" spans="1:20" s="21" customFormat="1" ht="63.75" x14ac:dyDescent="0.2">
      <c r="A63" s="4" t="s">
        <v>122</v>
      </c>
      <c r="B63" s="59" t="s">
        <v>123</v>
      </c>
      <c r="C63" s="14">
        <v>1</v>
      </c>
      <c r="D63" s="14">
        <v>1</v>
      </c>
      <c r="E63" s="14">
        <v>11</v>
      </c>
      <c r="F63" s="14">
        <v>1</v>
      </c>
      <c r="G63" s="16" t="s">
        <v>11</v>
      </c>
      <c r="H63" s="16">
        <v>0</v>
      </c>
      <c r="I63" s="1">
        <v>940000000</v>
      </c>
      <c r="J63" s="1">
        <v>940000000</v>
      </c>
      <c r="K63" s="16" t="s">
        <v>18</v>
      </c>
      <c r="L63" s="18">
        <v>0</v>
      </c>
      <c r="M63" s="19" t="s">
        <v>45</v>
      </c>
      <c r="N63" s="41" t="s">
        <v>3</v>
      </c>
      <c r="O63" s="29" t="s">
        <v>146</v>
      </c>
      <c r="P63" s="20" t="s">
        <v>46</v>
      </c>
      <c r="Q63" s="77" t="s">
        <v>47</v>
      </c>
      <c r="R63" s="80">
        <f t="shared" si="0"/>
        <v>56</v>
      </c>
      <c r="S63" s="104"/>
      <c r="T63" s="100"/>
    </row>
    <row r="64" spans="1:20" s="21" customFormat="1" ht="51" x14ac:dyDescent="0.2">
      <c r="A64" s="4">
        <v>80101500</v>
      </c>
      <c r="B64" s="59" t="s">
        <v>124</v>
      </c>
      <c r="C64" s="14">
        <v>1</v>
      </c>
      <c r="D64" s="14">
        <v>1</v>
      </c>
      <c r="E64" s="14">
        <v>5</v>
      </c>
      <c r="F64" s="14">
        <v>1</v>
      </c>
      <c r="G64" s="16" t="s">
        <v>15</v>
      </c>
      <c r="H64" s="16">
        <v>0</v>
      </c>
      <c r="I64" s="1">
        <v>307200000</v>
      </c>
      <c r="J64" s="1">
        <v>307200000</v>
      </c>
      <c r="K64" s="16" t="s">
        <v>18</v>
      </c>
      <c r="L64" s="18">
        <v>0</v>
      </c>
      <c r="M64" s="19" t="s">
        <v>45</v>
      </c>
      <c r="N64" s="41" t="s">
        <v>3</v>
      </c>
      <c r="O64" s="29" t="s">
        <v>146</v>
      </c>
      <c r="P64" s="20" t="s">
        <v>46</v>
      </c>
      <c r="Q64" s="77" t="s">
        <v>47</v>
      </c>
      <c r="R64" s="80">
        <f t="shared" si="0"/>
        <v>57</v>
      </c>
      <c r="S64" s="104"/>
      <c r="T64" s="100"/>
    </row>
    <row r="65" spans="1:20" s="21" customFormat="1" ht="76.5" x14ac:dyDescent="0.2">
      <c r="A65" s="4">
        <v>81111805</v>
      </c>
      <c r="B65" s="59" t="s">
        <v>125</v>
      </c>
      <c r="C65" s="14">
        <v>1</v>
      </c>
      <c r="D65" s="14">
        <v>1</v>
      </c>
      <c r="E65" s="14">
        <v>1</v>
      </c>
      <c r="F65" s="14">
        <v>1</v>
      </c>
      <c r="G65" s="16" t="s">
        <v>11</v>
      </c>
      <c r="H65" s="16">
        <v>0</v>
      </c>
      <c r="I65" s="1">
        <v>281920000</v>
      </c>
      <c r="J65" s="1">
        <v>281920000</v>
      </c>
      <c r="K65" s="16" t="s">
        <v>18</v>
      </c>
      <c r="L65" s="18">
        <v>0</v>
      </c>
      <c r="M65" s="19" t="s">
        <v>45</v>
      </c>
      <c r="N65" s="41" t="s">
        <v>3</v>
      </c>
      <c r="O65" s="29" t="s">
        <v>146</v>
      </c>
      <c r="P65" s="20" t="s">
        <v>46</v>
      </c>
      <c r="Q65" s="77" t="s">
        <v>47</v>
      </c>
      <c r="R65" s="80">
        <f t="shared" si="0"/>
        <v>58</v>
      </c>
      <c r="S65" s="104"/>
      <c r="T65" s="100"/>
    </row>
    <row r="66" spans="1:20" s="21" customFormat="1" ht="38.25" x14ac:dyDescent="0.2">
      <c r="A66" s="4">
        <v>86101808</v>
      </c>
      <c r="B66" s="59" t="s">
        <v>126</v>
      </c>
      <c r="C66" s="14">
        <v>1</v>
      </c>
      <c r="D66" s="14">
        <v>1</v>
      </c>
      <c r="E66" s="14">
        <v>2</v>
      </c>
      <c r="F66" s="14">
        <v>1</v>
      </c>
      <c r="G66" s="16" t="s">
        <v>6</v>
      </c>
      <c r="H66" s="16">
        <v>0</v>
      </c>
      <c r="I66" s="1">
        <v>111142912</v>
      </c>
      <c r="J66" s="1">
        <v>111142912</v>
      </c>
      <c r="K66" s="16" t="s">
        <v>18</v>
      </c>
      <c r="L66" s="18">
        <v>0</v>
      </c>
      <c r="M66" s="19" t="s">
        <v>45</v>
      </c>
      <c r="N66" s="41" t="s">
        <v>3</v>
      </c>
      <c r="O66" s="29" t="s">
        <v>146</v>
      </c>
      <c r="P66" s="20" t="s">
        <v>46</v>
      </c>
      <c r="Q66" s="77" t="s">
        <v>47</v>
      </c>
      <c r="R66" s="80">
        <f t="shared" si="0"/>
        <v>59</v>
      </c>
      <c r="S66" s="104"/>
      <c r="T66" s="100"/>
    </row>
    <row r="67" spans="1:20" s="21" customFormat="1" ht="38.25" x14ac:dyDescent="0.2">
      <c r="A67" s="4" t="s">
        <v>127</v>
      </c>
      <c r="B67" s="59" t="s">
        <v>128</v>
      </c>
      <c r="C67" s="14">
        <v>1</v>
      </c>
      <c r="D67" s="14">
        <v>1</v>
      </c>
      <c r="E67" s="14">
        <v>9</v>
      </c>
      <c r="F67" s="14">
        <v>1</v>
      </c>
      <c r="G67" s="16" t="s">
        <v>16</v>
      </c>
      <c r="H67" s="16">
        <v>0</v>
      </c>
      <c r="I67" s="1">
        <v>1142080000</v>
      </c>
      <c r="J67" s="1">
        <v>1142080000</v>
      </c>
      <c r="K67" s="16" t="s">
        <v>18</v>
      </c>
      <c r="L67" s="18">
        <v>0</v>
      </c>
      <c r="M67" s="19" t="s">
        <v>45</v>
      </c>
      <c r="N67" s="41" t="s">
        <v>3</v>
      </c>
      <c r="O67" s="29" t="s">
        <v>146</v>
      </c>
      <c r="P67" s="20" t="s">
        <v>46</v>
      </c>
      <c r="Q67" s="77" t="s">
        <v>47</v>
      </c>
      <c r="R67" s="80">
        <f t="shared" si="0"/>
        <v>60</v>
      </c>
      <c r="S67" s="104"/>
      <c r="T67" s="100"/>
    </row>
    <row r="68" spans="1:20" s="21" customFormat="1" ht="25.5" x14ac:dyDescent="0.2">
      <c r="A68" s="4">
        <v>43231513</v>
      </c>
      <c r="B68" s="59" t="s">
        <v>129</v>
      </c>
      <c r="C68" s="14">
        <v>1</v>
      </c>
      <c r="D68" s="14">
        <v>1</v>
      </c>
      <c r="E68" s="14">
        <v>2</v>
      </c>
      <c r="F68" s="14">
        <v>1</v>
      </c>
      <c r="G68" s="16" t="s">
        <v>16</v>
      </c>
      <c r="H68" s="16">
        <v>0</v>
      </c>
      <c r="I68" s="1">
        <v>26200000</v>
      </c>
      <c r="J68" s="1">
        <v>26200000</v>
      </c>
      <c r="K68" s="16" t="s">
        <v>18</v>
      </c>
      <c r="L68" s="18">
        <v>0</v>
      </c>
      <c r="M68" s="19" t="s">
        <v>45</v>
      </c>
      <c r="N68" s="41" t="s">
        <v>3</v>
      </c>
      <c r="O68" s="29" t="s">
        <v>146</v>
      </c>
      <c r="P68" s="20" t="s">
        <v>46</v>
      </c>
      <c r="Q68" s="77" t="s">
        <v>47</v>
      </c>
      <c r="R68" s="80">
        <f t="shared" si="0"/>
        <v>61</v>
      </c>
      <c r="S68" s="105"/>
      <c r="T68" s="100"/>
    </row>
    <row r="69" spans="1:20" s="21" customFormat="1" ht="51" x14ac:dyDescent="0.2">
      <c r="A69" s="4">
        <v>81112200</v>
      </c>
      <c r="B69" s="59" t="s">
        <v>130</v>
      </c>
      <c r="C69" s="14">
        <v>1</v>
      </c>
      <c r="D69" s="14">
        <v>1</v>
      </c>
      <c r="E69" s="14">
        <v>7</v>
      </c>
      <c r="F69" s="14">
        <v>1</v>
      </c>
      <c r="G69" s="16" t="s">
        <v>15</v>
      </c>
      <c r="H69" s="16">
        <v>0</v>
      </c>
      <c r="I69" s="1">
        <v>291864861</v>
      </c>
      <c r="J69" s="1">
        <v>291864861</v>
      </c>
      <c r="K69" s="16" t="s">
        <v>18</v>
      </c>
      <c r="L69" s="18">
        <v>0</v>
      </c>
      <c r="M69" s="19" t="s">
        <v>45</v>
      </c>
      <c r="N69" s="41" t="s">
        <v>3</v>
      </c>
      <c r="O69" s="29" t="s">
        <v>146</v>
      </c>
      <c r="P69" s="20" t="s">
        <v>46</v>
      </c>
      <c r="Q69" s="77" t="s">
        <v>47</v>
      </c>
      <c r="R69" s="80">
        <f t="shared" si="0"/>
        <v>62</v>
      </c>
      <c r="S69" s="104"/>
      <c r="T69" s="100"/>
    </row>
    <row r="70" spans="1:20" s="21" customFormat="1" ht="38.25" x14ac:dyDescent="0.2">
      <c r="A70" s="4">
        <v>81112200</v>
      </c>
      <c r="B70" s="59" t="s">
        <v>131</v>
      </c>
      <c r="C70" s="14">
        <v>1</v>
      </c>
      <c r="D70" s="14">
        <v>1</v>
      </c>
      <c r="E70" s="14">
        <v>10</v>
      </c>
      <c r="F70" s="14">
        <v>1</v>
      </c>
      <c r="G70" s="16" t="s">
        <v>5</v>
      </c>
      <c r="H70" s="16">
        <v>0</v>
      </c>
      <c r="I70" s="1">
        <v>433704469</v>
      </c>
      <c r="J70" s="1">
        <v>433704469</v>
      </c>
      <c r="K70" s="16" t="s">
        <v>18</v>
      </c>
      <c r="L70" s="18">
        <v>0</v>
      </c>
      <c r="M70" s="19" t="s">
        <v>45</v>
      </c>
      <c r="N70" s="41" t="s">
        <v>3</v>
      </c>
      <c r="O70" s="29" t="s">
        <v>146</v>
      </c>
      <c r="P70" s="20" t="s">
        <v>46</v>
      </c>
      <c r="Q70" s="77" t="s">
        <v>47</v>
      </c>
      <c r="R70" s="80">
        <f t="shared" si="0"/>
        <v>63</v>
      </c>
      <c r="S70" s="106"/>
      <c r="T70" s="100"/>
    </row>
    <row r="71" spans="1:20" s="21" customFormat="1" ht="38.25" x14ac:dyDescent="0.2">
      <c r="A71" s="4" t="s">
        <v>132</v>
      </c>
      <c r="B71" s="59" t="s">
        <v>133</v>
      </c>
      <c r="C71" s="14">
        <v>3</v>
      </c>
      <c r="D71" s="14">
        <v>3</v>
      </c>
      <c r="E71" s="14">
        <v>10</v>
      </c>
      <c r="F71" s="14">
        <v>1</v>
      </c>
      <c r="G71" s="16" t="s">
        <v>11</v>
      </c>
      <c r="H71" s="16">
        <v>0</v>
      </c>
      <c r="I71" s="1">
        <v>1450000000</v>
      </c>
      <c r="J71" s="1">
        <v>1450000000</v>
      </c>
      <c r="K71" s="16" t="s">
        <v>18</v>
      </c>
      <c r="L71" s="18">
        <v>0</v>
      </c>
      <c r="M71" s="19" t="s">
        <v>45</v>
      </c>
      <c r="N71" s="41" t="s">
        <v>3</v>
      </c>
      <c r="O71" s="29" t="s">
        <v>146</v>
      </c>
      <c r="P71" s="20" t="s">
        <v>46</v>
      </c>
      <c r="Q71" s="77" t="s">
        <v>47</v>
      </c>
      <c r="R71" s="80">
        <f t="shared" si="0"/>
        <v>64</v>
      </c>
      <c r="S71" s="104"/>
      <c r="T71" s="100"/>
    </row>
    <row r="72" spans="1:20" s="21" customFormat="1" ht="51" x14ac:dyDescent="0.2">
      <c r="A72" s="4" t="s">
        <v>134</v>
      </c>
      <c r="B72" s="59" t="s">
        <v>135</v>
      </c>
      <c r="C72" s="14">
        <v>4</v>
      </c>
      <c r="D72" s="14">
        <v>4</v>
      </c>
      <c r="E72" s="14">
        <v>6</v>
      </c>
      <c r="F72" s="14">
        <v>1</v>
      </c>
      <c r="G72" s="16" t="s">
        <v>11</v>
      </c>
      <c r="H72" s="16">
        <v>0</v>
      </c>
      <c r="I72" s="1">
        <v>434000000</v>
      </c>
      <c r="J72" s="1">
        <v>434000000</v>
      </c>
      <c r="K72" s="16" t="s">
        <v>18</v>
      </c>
      <c r="L72" s="18">
        <v>0</v>
      </c>
      <c r="M72" s="19" t="s">
        <v>45</v>
      </c>
      <c r="N72" s="41" t="s">
        <v>3</v>
      </c>
      <c r="O72" s="29" t="s">
        <v>146</v>
      </c>
      <c r="P72" s="20" t="s">
        <v>46</v>
      </c>
      <c r="Q72" s="77" t="s">
        <v>47</v>
      </c>
      <c r="R72" s="80">
        <f t="shared" si="0"/>
        <v>65</v>
      </c>
      <c r="S72" s="104"/>
      <c r="T72" s="100"/>
    </row>
    <row r="73" spans="1:20" s="21" customFormat="1" ht="38.25" x14ac:dyDescent="0.2">
      <c r="A73" s="4" t="s">
        <v>136</v>
      </c>
      <c r="B73" s="59" t="s">
        <v>137</v>
      </c>
      <c r="C73" s="14">
        <v>4</v>
      </c>
      <c r="D73" s="14">
        <v>5</v>
      </c>
      <c r="E73" s="14">
        <v>6</v>
      </c>
      <c r="F73" s="14">
        <v>1</v>
      </c>
      <c r="G73" s="16" t="s">
        <v>16</v>
      </c>
      <c r="H73" s="16">
        <v>0</v>
      </c>
      <c r="I73" s="1">
        <v>1000000000</v>
      </c>
      <c r="J73" s="1">
        <v>1000000000</v>
      </c>
      <c r="K73" s="16" t="s">
        <v>18</v>
      </c>
      <c r="L73" s="18">
        <v>0</v>
      </c>
      <c r="M73" s="19" t="s">
        <v>45</v>
      </c>
      <c r="N73" s="41" t="s">
        <v>3</v>
      </c>
      <c r="O73" s="29" t="s">
        <v>146</v>
      </c>
      <c r="P73" s="20" t="s">
        <v>46</v>
      </c>
      <c r="Q73" s="77" t="s">
        <v>47</v>
      </c>
      <c r="R73" s="80">
        <f t="shared" si="0"/>
        <v>66</v>
      </c>
      <c r="S73" s="104"/>
      <c r="T73" s="100"/>
    </row>
    <row r="74" spans="1:20" s="21" customFormat="1" ht="20.25" customHeight="1" x14ac:dyDescent="0.2">
      <c r="A74" s="4" t="s">
        <v>138</v>
      </c>
      <c r="B74" s="59" t="s">
        <v>139</v>
      </c>
      <c r="C74" s="14">
        <v>3</v>
      </c>
      <c r="D74" s="14">
        <v>1</v>
      </c>
      <c r="E74" s="14">
        <v>1</v>
      </c>
      <c r="F74" s="14">
        <v>1</v>
      </c>
      <c r="G74" s="16" t="s">
        <v>16</v>
      </c>
      <c r="H74" s="16">
        <v>0</v>
      </c>
      <c r="I74" s="1">
        <v>300000000</v>
      </c>
      <c r="J74" s="1">
        <v>300000000</v>
      </c>
      <c r="K74" s="16" t="s">
        <v>18</v>
      </c>
      <c r="L74" s="18">
        <v>0</v>
      </c>
      <c r="M74" s="19" t="s">
        <v>45</v>
      </c>
      <c r="N74" s="41" t="s">
        <v>3</v>
      </c>
      <c r="O74" s="29" t="s">
        <v>146</v>
      </c>
      <c r="P74" s="20" t="s">
        <v>46</v>
      </c>
      <c r="Q74" s="77" t="s">
        <v>47</v>
      </c>
      <c r="R74" s="80">
        <f t="shared" si="0"/>
        <v>67</v>
      </c>
      <c r="S74" s="104"/>
      <c r="T74" s="100"/>
    </row>
    <row r="75" spans="1:20" s="21" customFormat="1" ht="76.5" x14ac:dyDescent="0.2">
      <c r="A75" s="4">
        <v>81111814</v>
      </c>
      <c r="B75" s="109" t="s">
        <v>312</v>
      </c>
      <c r="C75" s="14">
        <v>4</v>
      </c>
      <c r="D75" s="14">
        <v>5</v>
      </c>
      <c r="E75" s="14">
        <v>11</v>
      </c>
      <c r="F75" s="14">
        <v>1</v>
      </c>
      <c r="G75" s="16" t="s">
        <v>11</v>
      </c>
      <c r="H75" s="16">
        <v>0</v>
      </c>
      <c r="I75" s="1">
        <v>2804150183</v>
      </c>
      <c r="J75" s="1">
        <f>I75</f>
        <v>2804150183</v>
      </c>
      <c r="K75" s="16" t="s">
        <v>18</v>
      </c>
      <c r="L75" s="18">
        <v>0</v>
      </c>
      <c r="M75" s="19" t="s">
        <v>45</v>
      </c>
      <c r="N75" s="41" t="s">
        <v>3</v>
      </c>
      <c r="O75" s="29" t="s">
        <v>146</v>
      </c>
      <c r="P75" s="20" t="s">
        <v>46</v>
      </c>
      <c r="Q75" s="77" t="s">
        <v>47</v>
      </c>
      <c r="R75" s="80">
        <f t="shared" ref="R75:R115" si="1">R74+1</f>
        <v>68</v>
      </c>
      <c r="S75" s="107"/>
      <c r="T75" s="100"/>
    </row>
    <row r="76" spans="1:20" s="21" customFormat="1" ht="63.75" x14ac:dyDescent="0.2">
      <c r="A76" s="4">
        <v>43233201</v>
      </c>
      <c r="B76" s="59" t="s">
        <v>140</v>
      </c>
      <c r="C76" s="14">
        <v>9</v>
      </c>
      <c r="D76" s="14">
        <v>9</v>
      </c>
      <c r="E76" s="14">
        <v>1</v>
      </c>
      <c r="F76" s="14">
        <v>1</v>
      </c>
      <c r="G76" s="16" t="s">
        <v>16</v>
      </c>
      <c r="H76" s="16">
        <v>0</v>
      </c>
      <c r="I76" s="1">
        <v>500000000</v>
      </c>
      <c r="J76" s="1">
        <v>500000000</v>
      </c>
      <c r="K76" s="16" t="s">
        <v>18</v>
      </c>
      <c r="L76" s="18">
        <v>0</v>
      </c>
      <c r="M76" s="19" t="s">
        <v>45</v>
      </c>
      <c r="N76" s="41" t="s">
        <v>3</v>
      </c>
      <c r="O76" s="29" t="s">
        <v>146</v>
      </c>
      <c r="P76" s="20" t="s">
        <v>46</v>
      </c>
      <c r="Q76" s="77" t="s">
        <v>47</v>
      </c>
      <c r="R76" s="80">
        <f t="shared" si="1"/>
        <v>69</v>
      </c>
      <c r="S76" s="104"/>
      <c r="T76" s="100"/>
    </row>
    <row r="77" spans="1:20" s="21" customFormat="1" ht="38.25" x14ac:dyDescent="0.2">
      <c r="A77" s="4" t="s">
        <v>147</v>
      </c>
      <c r="B77" s="59" t="s">
        <v>141</v>
      </c>
      <c r="C77" s="14">
        <v>1</v>
      </c>
      <c r="D77" s="14">
        <v>2</v>
      </c>
      <c r="E77" s="14">
        <v>11</v>
      </c>
      <c r="F77" s="14">
        <v>1</v>
      </c>
      <c r="G77" s="16" t="s">
        <v>16</v>
      </c>
      <c r="H77" s="16">
        <v>0</v>
      </c>
      <c r="I77" s="1">
        <v>3891200000</v>
      </c>
      <c r="J77" s="1">
        <v>3891200000</v>
      </c>
      <c r="K77" s="16" t="s">
        <v>18</v>
      </c>
      <c r="L77" s="18">
        <v>0</v>
      </c>
      <c r="M77" s="19" t="s">
        <v>45</v>
      </c>
      <c r="N77" s="41" t="s">
        <v>3</v>
      </c>
      <c r="O77" s="29" t="s">
        <v>146</v>
      </c>
      <c r="P77" s="20" t="s">
        <v>46</v>
      </c>
      <c r="Q77" s="77" t="s">
        <v>47</v>
      </c>
      <c r="R77" s="80">
        <f t="shared" si="1"/>
        <v>70</v>
      </c>
      <c r="S77" s="104"/>
      <c r="T77" s="100"/>
    </row>
    <row r="78" spans="1:20" s="21" customFormat="1" ht="141.75" customHeight="1" x14ac:dyDescent="0.2">
      <c r="A78" s="4" t="s">
        <v>142</v>
      </c>
      <c r="B78" s="109" t="s">
        <v>311</v>
      </c>
      <c r="C78" s="14">
        <v>1</v>
      </c>
      <c r="D78" s="14">
        <v>1</v>
      </c>
      <c r="E78" s="14">
        <v>12</v>
      </c>
      <c r="F78" s="14">
        <v>1</v>
      </c>
      <c r="G78" s="16" t="s">
        <v>15</v>
      </c>
      <c r="H78" s="16">
        <v>0</v>
      </c>
      <c r="I78" s="1">
        <v>11802152234</v>
      </c>
      <c r="J78" s="1">
        <f>I78</f>
        <v>11802152234</v>
      </c>
      <c r="K78" s="16" t="s">
        <v>18</v>
      </c>
      <c r="L78" s="18">
        <v>0</v>
      </c>
      <c r="M78" s="19" t="s">
        <v>45</v>
      </c>
      <c r="N78" s="41" t="s">
        <v>3</v>
      </c>
      <c r="O78" s="29" t="s">
        <v>146</v>
      </c>
      <c r="P78" s="20" t="s">
        <v>46</v>
      </c>
      <c r="Q78" s="77" t="s">
        <v>47</v>
      </c>
      <c r="R78" s="80">
        <f t="shared" si="1"/>
        <v>71</v>
      </c>
      <c r="S78" s="59"/>
      <c r="T78" s="100"/>
    </row>
    <row r="79" spans="1:20" s="21" customFormat="1" ht="38.25" x14ac:dyDescent="0.2">
      <c r="A79" s="4" t="s">
        <v>143</v>
      </c>
      <c r="B79" s="59" t="s">
        <v>144</v>
      </c>
      <c r="C79" s="14">
        <v>4</v>
      </c>
      <c r="D79" s="14">
        <v>5</v>
      </c>
      <c r="E79" s="14">
        <v>1</v>
      </c>
      <c r="F79" s="14">
        <v>1</v>
      </c>
      <c r="G79" s="16" t="s">
        <v>16</v>
      </c>
      <c r="H79" s="16">
        <v>0</v>
      </c>
      <c r="I79" s="1">
        <v>0</v>
      </c>
      <c r="J79" s="1">
        <v>0</v>
      </c>
      <c r="K79" s="16" t="s">
        <v>19</v>
      </c>
      <c r="L79" s="18">
        <v>1</v>
      </c>
      <c r="M79" s="19" t="s">
        <v>45</v>
      </c>
      <c r="N79" s="41" t="s">
        <v>3</v>
      </c>
      <c r="O79" s="29" t="s">
        <v>146</v>
      </c>
      <c r="P79" s="20" t="s">
        <v>46</v>
      </c>
      <c r="Q79" s="77" t="s">
        <v>47</v>
      </c>
      <c r="R79" s="80">
        <f t="shared" si="1"/>
        <v>72</v>
      </c>
      <c r="S79" s="104"/>
      <c r="T79" s="100"/>
    </row>
    <row r="80" spans="1:20" s="21" customFormat="1" ht="45" customHeight="1" x14ac:dyDescent="0.2">
      <c r="A80" s="27" t="s">
        <v>28</v>
      </c>
      <c r="B80" s="34" t="s">
        <v>148</v>
      </c>
      <c r="C80" s="22">
        <v>1</v>
      </c>
      <c r="D80" s="22">
        <v>3</v>
      </c>
      <c r="E80" s="22">
        <v>12</v>
      </c>
      <c r="F80" s="22">
        <v>1</v>
      </c>
      <c r="G80" s="24" t="s">
        <v>16</v>
      </c>
      <c r="H80" s="24">
        <v>0</v>
      </c>
      <c r="I80" s="25">
        <v>95000000</v>
      </c>
      <c r="J80" s="25">
        <v>95000000</v>
      </c>
      <c r="K80" s="24" t="s">
        <v>18</v>
      </c>
      <c r="L80" s="18">
        <v>0</v>
      </c>
      <c r="M80" s="22" t="s">
        <v>45</v>
      </c>
      <c r="N80" s="22" t="s">
        <v>3</v>
      </c>
      <c r="O80" s="29" t="s">
        <v>53</v>
      </c>
      <c r="P80" s="20" t="s">
        <v>46</v>
      </c>
      <c r="Q80" s="77" t="s">
        <v>47</v>
      </c>
      <c r="R80" s="80">
        <f t="shared" si="1"/>
        <v>73</v>
      </c>
      <c r="S80" s="104"/>
      <c r="T80" s="100"/>
    </row>
    <row r="81" spans="1:20" s="21" customFormat="1" ht="87.75" customHeight="1" x14ac:dyDescent="0.2">
      <c r="A81" s="4" t="s">
        <v>149</v>
      </c>
      <c r="B81" s="36" t="s">
        <v>150</v>
      </c>
      <c r="C81" s="14">
        <v>6</v>
      </c>
      <c r="D81" s="14">
        <v>6</v>
      </c>
      <c r="E81" s="14">
        <v>1</v>
      </c>
      <c r="F81" s="14">
        <v>1</v>
      </c>
      <c r="G81" s="24" t="s">
        <v>16</v>
      </c>
      <c r="H81" s="16">
        <v>0</v>
      </c>
      <c r="I81" s="25">
        <v>444000000</v>
      </c>
      <c r="J81" s="25">
        <f>I81</f>
        <v>444000000</v>
      </c>
      <c r="K81" s="16" t="s">
        <v>18</v>
      </c>
      <c r="L81" s="18">
        <v>0</v>
      </c>
      <c r="M81" s="19" t="s">
        <v>45</v>
      </c>
      <c r="N81" s="19" t="s">
        <v>3</v>
      </c>
      <c r="O81" s="29" t="s">
        <v>151</v>
      </c>
      <c r="P81" s="20" t="s">
        <v>46</v>
      </c>
      <c r="Q81" s="77" t="s">
        <v>47</v>
      </c>
      <c r="R81" s="80">
        <f t="shared" si="1"/>
        <v>74</v>
      </c>
      <c r="S81" s="104"/>
      <c r="T81" s="100"/>
    </row>
    <row r="82" spans="1:20" s="21" customFormat="1" ht="25.5" x14ac:dyDescent="0.2">
      <c r="A82" s="4" t="s">
        <v>152</v>
      </c>
      <c r="B82" s="36" t="s">
        <v>153</v>
      </c>
      <c r="C82" s="14">
        <v>6</v>
      </c>
      <c r="D82" s="14">
        <v>6</v>
      </c>
      <c r="E82" s="14">
        <v>1</v>
      </c>
      <c r="F82" s="14">
        <v>1</v>
      </c>
      <c r="G82" s="16" t="s">
        <v>16</v>
      </c>
      <c r="H82" s="16">
        <v>0</v>
      </c>
      <c r="I82" s="25">
        <v>266057000</v>
      </c>
      <c r="J82" s="25">
        <f>I82</f>
        <v>266057000</v>
      </c>
      <c r="K82" s="16" t="s">
        <v>18</v>
      </c>
      <c r="L82" s="18">
        <v>0</v>
      </c>
      <c r="M82" s="19" t="s">
        <v>45</v>
      </c>
      <c r="N82" s="19" t="s">
        <v>3</v>
      </c>
      <c r="O82" s="29" t="s">
        <v>151</v>
      </c>
      <c r="P82" s="20" t="s">
        <v>46</v>
      </c>
      <c r="Q82" s="77" t="s">
        <v>47</v>
      </c>
      <c r="R82" s="80">
        <f t="shared" si="1"/>
        <v>75</v>
      </c>
      <c r="S82" s="104"/>
      <c r="T82" s="100"/>
    </row>
    <row r="83" spans="1:20" s="21" customFormat="1" ht="25.5" x14ac:dyDescent="0.2">
      <c r="A83" s="4">
        <v>80131802</v>
      </c>
      <c r="B83" s="36" t="s">
        <v>154</v>
      </c>
      <c r="C83" s="14">
        <v>6</v>
      </c>
      <c r="D83" s="14">
        <v>6</v>
      </c>
      <c r="E83" s="14">
        <v>4</v>
      </c>
      <c r="F83" s="14">
        <v>1</v>
      </c>
      <c r="G83" s="16" t="s">
        <v>9</v>
      </c>
      <c r="H83" s="16">
        <v>0</v>
      </c>
      <c r="I83" s="25">
        <v>250000000</v>
      </c>
      <c r="J83" s="25">
        <v>250000000</v>
      </c>
      <c r="K83" s="16" t="s">
        <v>18</v>
      </c>
      <c r="L83" s="18">
        <v>0</v>
      </c>
      <c r="M83" s="19" t="s">
        <v>45</v>
      </c>
      <c r="N83" s="19" t="s">
        <v>155</v>
      </c>
      <c r="O83" s="29" t="s">
        <v>94</v>
      </c>
      <c r="P83" s="20" t="s">
        <v>46</v>
      </c>
      <c r="Q83" s="77" t="s">
        <v>47</v>
      </c>
      <c r="R83" s="80">
        <f t="shared" si="1"/>
        <v>76</v>
      </c>
      <c r="S83" s="104"/>
      <c r="T83" s="100"/>
    </row>
    <row r="84" spans="1:20" s="21" customFormat="1" x14ac:dyDescent="0.2">
      <c r="A84" s="4">
        <v>25174810</v>
      </c>
      <c r="B84" s="36" t="s">
        <v>156</v>
      </c>
      <c r="C84" s="14">
        <v>2</v>
      </c>
      <c r="D84" s="14">
        <v>3</v>
      </c>
      <c r="E84" s="14">
        <v>9</v>
      </c>
      <c r="F84" s="14">
        <v>1</v>
      </c>
      <c r="G84" s="16" t="s">
        <v>10</v>
      </c>
      <c r="H84" s="16">
        <v>0</v>
      </c>
      <c r="I84" s="25">
        <v>30000000</v>
      </c>
      <c r="J84" s="25">
        <v>30000000</v>
      </c>
      <c r="K84" s="16" t="s">
        <v>18</v>
      </c>
      <c r="L84" s="18">
        <v>0</v>
      </c>
      <c r="M84" s="19" t="s">
        <v>45</v>
      </c>
      <c r="N84" s="19" t="s">
        <v>3</v>
      </c>
      <c r="O84" s="29" t="s">
        <v>157</v>
      </c>
      <c r="P84" s="20" t="s">
        <v>46</v>
      </c>
      <c r="Q84" s="77" t="s">
        <v>47</v>
      </c>
      <c r="R84" s="80">
        <f t="shared" si="1"/>
        <v>77</v>
      </c>
      <c r="S84" s="104"/>
      <c r="T84" s="100"/>
    </row>
    <row r="85" spans="1:20" s="21" customFormat="1" x14ac:dyDescent="0.2">
      <c r="A85" s="4">
        <v>25101503</v>
      </c>
      <c r="B85" s="36" t="s">
        <v>158</v>
      </c>
      <c r="C85" s="14">
        <v>5</v>
      </c>
      <c r="D85" s="14">
        <v>5</v>
      </c>
      <c r="E85" s="14">
        <v>1</v>
      </c>
      <c r="F85" s="14">
        <v>1</v>
      </c>
      <c r="G85" s="16" t="s">
        <v>16</v>
      </c>
      <c r="H85" s="16">
        <v>0</v>
      </c>
      <c r="I85" s="25">
        <v>1000000000</v>
      </c>
      <c r="J85" s="25">
        <f>I85</f>
        <v>1000000000</v>
      </c>
      <c r="K85" s="16" t="s">
        <v>18</v>
      </c>
      <c r="L85" s="18">
        <v>0</v>
      </c>
      <c r="M85" s="19" t="s">
        <v>45</v>
      </c>
      <c r="N85" s="19" t="s">
        <v>3</v>
      </c>
      <c r="O85" s="29" t="s">
        <v>157</v>
      </c>
      <c r="P85" s="20" t="s">
        <v>46</v>
      </c>
      <c r="Q85" s="77" t="s">
        <v>47</v>
      </c>
      <c r="R85" s="80">
        <f t="shared" si="1"/>
        <v>78</v>
      </c>
      <c r="S85" s="104"/>
      <c r="T85" s="100"/>
    </row>
    <row r="86" spans="1:20" s="21" customFormat="1" ht="39" customHeight="1" x14ac:dyDescent="0.2">
      <c r="A86" s="4">
        <v>80131502</v>
      </c>
      <c r="B86" s="36" t="s">
        <v>160</v>
      </c>
      <c r="C86" s="14">
        <v>2</v>
      </c>
      <c r="D86" s="14">
        <v>2</v>
      </c>
      <c r="E86" s="14">
        <v>12</v>
      </c>
      <c r="F86" s="14">
        <v>1</v>
      </c>
      <c r="G86" s="16" t="s">
        <v>15</v>
      </c>
      <c r="H86" s="16">
        <v>0</v>
      </c>
      <c r="I86" s="25">
        <v>1590054200</v>
      </c>
      <c r="J86" s="25">
        <f>I86</f>
        <v>1590054200</v>
      </c>
      <c r="K86" s="16" t="s">
        <v>19</v>
      </c>
      <c r="L86" s="18">
        <v>1</v>
      </c>
      <c r="M86" s="19" t="s">
        <v>45</v>
      </c>
      <c r="N86" s="19" t="s">
        <v>155</v>
      </c>
      <c r="O86" s="29" t="s">
        <v>159</v>
      </c>
      <c r="P86" s="20" t="s">
        <v>46</v>
      </c>
      <c r="Q86" s="77" t="s">
        <v>47</v>
      </c>
      <c r="R86" s="80">
        <f t="shared" si="1"/>
        <v>79</v>
      </c>
      <c r="S86" s="104"/>
      <c r="T86" s="100"/>
    </row>
    <row r="87" spans="1:20" s="21" customFormat="1" ht="25.5" x14ac:dyDescent="0.2">
      <c r="A87" s="22" t="s">
        <v>22</v>
      </c>
      <c r="B87" s="45" t="s">
        <v>161</v>
      </c>
      <c r="C87" s="19">
        <v>2</v>
      </c>
      <c r="D87" s="19">
        <v>4</v>
      </c>
      <c r="E87" s="19">
        <v>1</v>
      </c>
      <c r="F87" s="19">
        <v>1</v>
      </c>
      <c r="G87" s="16" t="s">
        <v>6</v>
      </c>
      <c r="H87" s="19">
        <v>0</v>
      </c>
      <c r="I87" s="25">
        <f>800000+300000+250000</f>
        <v>1350000</v>
      </c>
      <c r="J87" s="25">
        <f>800000+300000+250000</f>
        <v>1350000</v>
      </c>
      <c r="K87" s="16" t="s">
        <v>18</v>
      </c>
      <c r="L87" s="18">
        <v>0</v>
      </c>
      <c r="M87" s="19" t="s">
        <v>45</v>
      </c>
      <c r="N87" s="19" t="s">
        <v>3</v>
      </c>
      <c r="O87" s="20" t="s">
        <v>162</v>
      </c>
      <c r="P87" s="20" t="s">
        <v>46</v>
      </c>
      <c r="Q87" s="77" t="s">
        <v>47</v>
      </c>
      <c r="R87" s="80">
        <f t="shared" si="1"/>
        <v>80</v>
      </c>
      <c r="S87" s="104"/>
      <c r="T87" s="100"/>
    </row>
    <row r="88" spans="1:20" s="21" customFormat="1" ht="25.5" x14ac:dyDescent="0.2">
      <c r="A88" s="22">
        <v>41122703</v>
      </c>
      <c r="B88" s="60" t="s">
        <v>163</v>
      </c>
      <c r="C88" s="19">
        <v>2</v>
      </c>
      <c r="D88" s="19">
        <v>4</v>
      </c>
      <c r="E88" s="19">
        <v>1</v>
      </c>
      <c r="F88" s="19">
        <v>1</v>
      </c>
      <c r="G88" s="16" t="s">
        <v>6</v>
      </c>
      <c r="H88" s="19">
        <v>0</v>
      </c>
      <c r="I88" s="25">
        <v>20000000</v>
      </c>
      <c r="J88" s="25">
        <v>20000000</v>
      </c>
      <c r="K88" s="16" t="s">
        <v>18</v>
      </c>
      <c r="L88" s="18">
        <v>0</v>
      </c>
      <c r="M88" s="19" t="s">
        <v>45</v>
      </c>
      <c r="N88" s="19" t="s">
        <v>3</v>
      </c>
      <c r="O88" s="20" t="s">
        <v>162</v>
      </c>
      <c r="P88" s="20" t="s">
        <v>46</v>
      </c>
      <c r="Q88" s="77" t="s">
        <v>47</v>
      </c>
      <c r="R88" s="80">
        <f t="shared" si="1"/>
        <v>81</v>
      </c>
      <c r="S88" s="104"/>
      <c r="T88" s="100"/>
    </row>
    <row r="89" spans="1:20" s="21" customFormat="1" ht="38.25" x14ac:dyDescent="0.2">
      <c r="A89" s="22">
        <v>43201902</v>
      </c>
      <c r="B89" s="61" t="s">
        <v>164</v>
      </c>
      <c r="C89" s="19">
        <v>2</v>
      </c>
      <c r="D89" s="19">
        <v>4</v>
      </c>
      <c r="E89" s="19">
        <v>1</v>
      </c>
      <c r="F89" s="19">
        <v>1</v>
      </c>
      <c r="G89" s="16" t="s">
        <v>6</v>
      </c>
      <c r="H89" s="19">
        <v>0</v>
      </c>
      <c r="I89" s="25">
        <v>4000000</v>
      </c>
      <c r="J89" s="25">
        <v>4000000</v>
      </c>
      <c r="K89" s="16" t="s">
        <v>18</v>
      </c>
      <c r="L89" s="18">
        <v>0</v>
      </c>
      <c r="M89" s="19" t="s">
        <v>45</v>
      </c>
      <c r="N89" s="19" t="s">
        <v>3</v>
      </c>
      <c r="O89" s="20" t="s">
        <v>162</v>
      </c>
      <c r="P89" s="20" t="s">
        <v>46</v>
      </c>
      <c r="Q89" s="77" t="s">
        <v>47</v>
      </c>
      <c r="R89" s="80">
        <f t="shared" si="1"/>
        <v>82</v>
      </c>
      <c r="S89" s="104"/>
      <c r="T89" s="100"/>
    </row>
    <row r="90" spans="1:20" s="21" customFormat="1" ht="25.5" x14ac:dyDescent="0.2">
      <c r="A90" s="22" t="s">
        <v>26</v>
      </c>
      <c r="B90" s="62" t="s">
        <v>165</v>
      </c>
      <c r="C90" s="19">
        <v>2</v>
      </c>
      <c r="D90" s="19">
        <v>4</v>
      </c>
      <c r="E90" s="19">
        <v>1</v>
      </c>
      <c r="F90" s="19">
        <v>1</v>
      </c>
      <c r="G90" s="16" t="s">
        <v>6</v>
      </c>
      <c r="H90" s="19">
        <v>0</v>
      </c>
      <c r="I90" s="25">
        <v>1000000</v>
      </c>
      <c r="J90" s="25">
        <v>1000000</v>
      </c>
      <c r="K90" s="16" t="s">
        <v>18</v>
      </c>
      <c r="L90" s="18">
        <v>0</v>
      </c>
      <c r="M90" s="19" t="s">
        <v>45</v>
      </c>
      <c r="N90" s="19" t="s">
        <v>3</v>
      </c>
      <c r="O90" s="20" t="s">
        <v>162</v>
      </c>
      <c r="P90" s="20" t="s">
        <v>46</v>
      </c>
      <c r="Q90" s="77" t="s">
        <v>47</v>
      </c>
      <c r="R90" s="80">
        <f t="shared" si="1"/>
        <v>83</v>
      </c>
      <c r="S90" s="104"/>
      <c r="T90" s="100"/>
    </row>
    <row r="91" spans="1:20" s="21" customFormat="1" ht="25.5" x14ac:dyDescent="0.2">
      <c r="A91" s="22">
        <v>53121603</v>
      </c>
      <c r="B91" s="61" t="s">
        <v>166</v>
      </c>
      <c r="C91" s="19">
        <v>2</v>
      </c>
      <c r="D91" s="19">
        <v>4</v>
      </c>
      <c r="E91" s="19">
        <v>1</v>
      </c>
      <c r="F91" s="19">
        <v>1</v>
      </c>
      <c r="G91" s="16" t="s">
        <v>6</v>
      </c>
      <c r="H91" s="19">
        <v>0</v>
      </c>
      <c r="I91" s="25">
        <f>400000*8</f>
        <v>3200000</v>
      </c>
      <c r="J91" s="25">
        <f>400000*8</f>
        <v>3200000</v>
      </c>
      <c r="K91" s="16" t="s">
        <v>18</v>
      </c>
      <c r="L91" s="18">
        <v>0</v>
      </c>
      <c r="M91" s="19" t="s">
        <v>45</v>
      </c>
      <c r="N91" s="19" t="s">
        <v>3</v>
      </c>
      <c r="O91" s="20" t="s">
        <v>162</v>
      </c>
      <c r="P91" s="20" t="s">
        <v>46</v>
      </c>
      <c r="Q91" s="77" t="s">
        <v>47</v>
      </c>
      <c r="R91" s="80">
        <f t="shared" si="1"/>
        <v>84</v>
      </c>
      <c r="S91" s="104"/>
      <c r="T91" s="100"/>
    </row>
    <row r="92" spans="1:20" s="21" customFormat="1" ht="20.25" customHeight="1" x14ac:dyDescent="0.2">
      <c r="A92" s="22" t="s">
        <v>27</v>
      </c>
      <c r="B92" s="60" t="s">
        <v>167</v>
      </c>
      <c r="C92" s="19">
        <v>2</v>
      </c>
      <c r="D92" s="19">
        <v>4</v>
      </c>
      <c r="E92" s="19">
        <v>1</v>
      </c>
      <c r="F92" s="19">
        <v>1</v>
      </c>
      <c r="G92" s="16" t="s">
        <v>6</v>
      </c>
      <c r="H92" s="19">
        <v>0</v>
      </c>
      <c r="I92" s="25">
        <v>17156012</v>
      </c>
      <c r="J92" s="25">
        <v>17156012</v>
      </c>
      <c r="K92" s="16" t="s">
        <v>18</v>
      </c>
      <c r="L92" s="18">
        <v>0</v>
      </c>
      <c r="M92" s="19" t="s">
        <v>45</v>
      </c>
      <c r="N92" s="19" t="s">
        <v>3</v>
      </c>
      <c r="O92" s="20" t="s">
        <v>162</v>
      </c>
      <c r="P92" s="20" t="s">
        <v>46</v>
      </c>
      <c r="Q92" s="77" t="s">
        <v>47</v>
      </c>
      <c r="R92" s="80">
        <f t="shared" si="1"/>
        <v>85</v>
      </c>
      <c r="S92" s="104"/>
      <c r="T92" s="100"/>
    </row>
    <row r="93" spans="1:20" s="21" customFormat="1" ht="25.5" x14ac:dyDescent="0.2">
      <c r="A93" s="22" t="s">
        <v>32</v>
      </c>
      <c r="B93" s="63" t="s">
        <v>168</v>
      </c>
      <c r="C93" s="19">
        <v>2</v>
      </c>
      <c r="D93" s="19">
        <v>4</v>
      </c>
      <c r="E93" s="19">
        <v>12</v>
      </c>
      <c r="F93" s="19">
        <v>1</v>
      </c>
      <c r="G93" s="16" t="s">
        <v>15</v>
      </c>
      <c r="H93" s="19">
        <v>0</v>
      </c>
      <c r="I93" s="25">
        <v>170100000</v>
      </c>
      <c r="J93" s="25">
        <v>170100000</v>
      </c>
      <c r="K93" s="16" t="s">
        <v>18</v>
      </c>
      <c r="L93" s="18">
        <v>0</v>
      </c>
      <c r="M93" s="19" t="s">
        <v>45</v>
      </c>
      <c r="N93" s="19" t="s">
        <v>3</v>
      </c>
      <c r="O93" s="20" t="s">
        <v>162</v>
      </c>
      <c r="P93" s="20" t="s">
        <v>46</v>
      </c>
      <c r="Q93" s="77" t="s">
        <v>47</v>
      </c>
      <c r="R93" s="80">
        <f t="shared" si="1"/>
        <v>86</v>
      </c>
      <c r="S93" s="104"/>
      <c r="T93" s="100"/>
    </row>
    <row r="94" spans="1:20" s="21" customFormat="1" x14ac:dyDescent="0.2">
      <c r="A94" s="22" t="s">
        <v>32</v>
      </c>
      <c r="B94" s="63" t="s">
        <v>169</v>
      </c>
      <c r="C94" s="19">
        <v>2</v>
      </c>
      <c r="D94" s="19">
        <v>4</v>
      </c>
      <c r="E94" s="19">
        <v>12</v>
      </c>
      <c r="F94" s="19">
        <v>1</v>
      </c>
      <c r="G94" s="16" t="s">
        <v>15</v>
      </c>
      <c r="H94" s="19">
        <v>0</v>
      </c>
      <c r="I94" s="25">
        <v>104300000</v>
      </c>
      <c r="J94" s="25">
        <v>104300000</v>
      </c>
      <c r="K94" s="16" t="s">
        <v>18</v>
      </c>
      <c r="L94" s="18">
        <v>0</v>
      </c>
      <c r="M94" s="19" t="s">
        <v>45</v>
      </c>
      <c r="N94" s="19" t="s">
        <v>3</v>
      </c>
      <c r="O94" s="20" t="s">
        <v>162</v>
      </c>
      <c r="P94" s="20" t="s">
        <v>46</v>
      </c>
      <c r="Q94" s="77" t="s">
        <v>47</v>
      </c>
      <c r="R94" s="80">
        <f t="shared" si="1"/>
        <v>87</v>
      </c>
      <c r="S94" s="104"/>
      <c r="T94" s="100"/>
    </row>
    <row r="95" spans="1:20" s="21" customFormat="1" x14ac:dyDescent="0.2">
      <c r="A95" s="22" t="s">
        <v>32</v>
      </c>
      <c r="B95" s="63" t="s">
        <v>170</v>
      </c>
      <c r="C95" s="19">
        <v>2</v>
      </c>
      <c r="D95" s="19">
        <v>4</v>
      </c>
      <c r="E95" s="19">
        <v>12</v>
      </c>
      <c r="F95" s="19">
        <v>1</v>
      </c>
      <c r="G95" s="16" t="s">
        <v>15</v>
      </c>
      <c r="H95" s="19">
        <v>0</v>
      </c>
      <c r="I95" s="25">
        <v>92000000</v>
      </c>
      <c r="J95" s="25">
        <v>92000000</v>
      </c>
      <c r="K95" s="16" t="s">
        <v>18</v>
      </c>
      <c r="L95" s="18">
        <v>0</v>
      </c>
      <c r="M95" s="19" t="s">
        <v>45</v>
      </c>
      <c r="N95" s="19" t="s">
        <v>3</v>
      </c>
      <c r="O95" s="20" t="s">
        <v>162</v>
      </c>
      <c r="P95" s="20" t="s">
        <v>46</v>
      </c>
      <c r="Q95" s="77" t="s">
        <v>47</v>
      </c>
      <c r="R95" s="80">
        <f t="shared" si="1"/>
        <v>88</v>
      </c>
      <c r="S95" s="104"/>
      <c r="T95" s="100"/>
    </row>
    <row r="96" spans="1:20" s="21" customFormat="1" x14ac:dyDescent="0.2">
      <c r="A96" s="22" t="s">
        <v>32</v>
      </c>
      <c r="B96" s="63" t="s">
        <v>171</v>
      </c>
      <c r="C96" s="19">
        <v>2</v>
      </c>
      <c r="D96" s="19">
        <v>4</v>
      </c>
      <c r="E96" s="19">
        <v>12</v>
      </c>
      <c r="F96" s="19">
        <v>1</v>
      </c>
      <c r="G96" s="16" t="s">
        <v>15</v>
      </c>
      <c r="H96" s="19">
        <v>0</v>
      </c>
      <c r="I96" s="25">
        <v>150000000</v>
      </c>
      <c r="J96" s="25">
        <v>150000000</v>
      </c>
      <c r="K96" s="16" t="s">
        <v>18</v>
      </c>
      <c r="L96" s="18">
        <v>0</v>
      </c>
      <c r="M96" s="19" t="s">
        <v>45</v>
      </c>
      <c r="N96" s="19" t="s">
        <v>3</v>
      </c>
      <c r="O96" s="20" t="s">
        <v>162</v>
      </c>
      <c r="P96" s="20" t="s">
        <v>46</v>
      </c>
      <c r="Q96" s="77" t="s">
        <v>47</v>
      </c>
      <c r="R96" s="80">
        <f t="shared" si="1"/>
        <v>89</v>
      </c>
      <c r="S96" s="104"/>
      <c r="T96" s="100"/>
    </row>
    <row r="97" spans="1:20" s="21" customFormat="1" ht="25.5" x14ac:dyDescent="0.2">
      <c r="A97" s="22" t="s">
        <v>32</v>
      </c>
      <c r="B97" s="63" t="s">
        <v>172</v>
      </c>
      <c r="C97" s="19">
        <v>2</v>
      </c>
      <c r="D97" s="19">
        <v>4</v>
      </c>
      <c r="E97" s="19">
        <v>12</v>
      </c>
      <c r="F97" s="19">
        <v>1</v>
      </c>
      <c r="G97" s="16" t="s">
        <v>15</v>
      </c>
      <c r="H97" s="19">
        <v>0</v>
      </c>
      <c r="I97" s="25">
        <v>41000000</v>
      </c>
      <c r="J97" s="25">
        <v>41000000</v>
      </c>
      <c r="K97" s="16" t="s">
        <v>18</v>
      </c>
      <c r="L97" s="18">
        <v>0</v>
      </c>
      <c r="M97" s="19" t="s">
        <v>45</v>
      </c>
      <c r="N97" s="19" t="s">
        <v>3</v>
      </c>
      <c r="O97" s="20" t="s">
        <v>162</v>
      </c>
      <c r="P97" s="20" t="s">
        <v>46</v>
      </c>
      <c r="Q97" s="77" t="s">
        <v>47</v>
      </c>
      <c r="R97" s="80">
        <f t="shared" si="1"/>
        <v>90</v>
      </c>
      <c r="S97" s="104"/>
      <c r="T97" s="100"/>
    </row>
    <row r="98" spans="1:20" s="21" customFormat="1" x14ac:dyDescent="0.2">
      <c r="A98" s="22" t="s">
        <v>32</v>
      </c>
      <c r="B98" s="63" t="s">
        <v>173</v>
      </c>
      <c r="C98" s="19">
        <v>2</v>
      </c>
      <c r="D98" s="19">
        <v>4</v>
      </c>
      <c r="E98" s="19">
        <v>12</v>
      </c>
      <c r="F98" s="19">
        <v>1</v>
      </c>
      <c r="G98" s="16" t="s">
        <v>15</v>
      </c>
      <c r="H98" s="19">
        <v>0</v>
      </c>
      <c r="I98" s="25">
        <v>39000000</v>
      </c>
      <c r="J98" s="25">
        <v>39000000</v>
      </c>
      <c r="K98" s="16" t="s">
        <v>18</v>
      </c>
      <c r="L98" s="18">
        <v>0</v>
      </c>
      <c r="M98" s="19" t="s">
        <v>45</v>
      </c>
      <c r="N98" s="19" t="s">
        <v>3</v>
      </c>
      <c r="O98" s="20" t="s">
        <v>162</v>
      </c>
      <c r="P98" s="20" t="s">
        <v>46</v>
      </c>
      <c r="Q98" s="77" t="s">
        <v>47</v>
      </c>
      <c r="R98" s="80">
        <f t="shared" si="1"/>
        <v>91</v>
      </c>
      <c r="S98" s="104"/>
      <c r="T98" s="100"/>
    </row>
    <row r="99" spans="1:20" s="21" customFormat="1" x14ac:dyDescent="0.2">
      <c r="A99" s="22" t="s">
        <v>32</v>
      </c>
      <c r="B99" s="63" t="s">
        <v>174</v>
      </c>
      <c r="C99" s="19">
        <v>2</v>
      </c>
      <c r="D99" s="19">
        <v>4</v>
      </c>
      <c r="E99" s="19">
        <v>12</v>
      </c>
      <c r="F99" s="19">
        <v>1</v>
      </c>
      <c r="G99" s="16" t="s">
        <v>6</v>
      </c>
      <c r="H99" s="19">
        <v>0</v>
      </c>
      <c r="I99" s="25">
        <v>25000000</v>
      </c>
      <c r="J99" s="25">
        <v>25000000</v>
      </c>
      <c r="K99" s="16" t="s">
        <v>18</v>
      </c>
      <c r="L99" s="18">
        <v>0</v>
      </c>
      <c r="M99" s="19" t="s">
        <v>45</v>
      </c>
      <c r="N99" s="19" t="s">
        <v>3</v>
      </c>
      <c r="O99" s="20" t="s">
        <v>162</v>
      </c>
      <c r="P99" s="20" t="s">
        <v>46</v>
      </c>
      <c r="Q99" s="77" t="s">
        <v>47</v>
      </c>
      <c r="R99" s="80">
        <f t="shared" si="1"/>
        <v>92</v>
      </c>
      <c r="S99" s="104"/>
      <c r="T99" s="100"/>
    </row>
    <row r="100" spans="1:20" s="21" customFormat="1" x14ac:dyDescent="0.2">
      <c r="A100" s="22" t="s">
        <v>32</v>
      </c>
      <c r="B100" s="63" t="s">
        <v>175</v>
      </c>
      <c r="C100" s="19">
        <v>2</v>
      </c>
      <c r="D100" s="19">
        <v>4</v>
      </c>
      <c r="E100" s="19">
        <v>12</v>
      </c>
      <c r="F100" s="19">
        <v>1</v>
      </c>
      <c r="G100" s="16" t="s">
        <v>6</v>
      </c>
      <c r="H100" s="19">
        <v>0</v>
      </c>
      <c r="I100" s="25">
        <v>7000000</v>
      </c>
      <c r="J100" s="25">
        <v>7000000</v>
      </c>
      <c r="K100" s="16" t="s">
        <v>18</v>
      </c>
      <c r="L100" s="18">
        <v>0</v>
      </c>
      <c r="M100" s="19" t="s">
        <v>45</v>
      </c>
      <c r="N100" s="19" t="s">
        <v>3</v>
      </c>
      <c r="O100" s="20" t="s">
        <v>162</v>
      </c>
      <c r="P100" s="20" t="s">
        <v>46</v>
      </c>
      <c r="Q100" s="77" t="s">
        <v>47</v>
      </c>
      <c r="R100" s="80">
        <f t="shared" si="1"/>
        <v>93</v>
      </c>
      <c r="S100" s="104"/>
      <c r="T100" s="100"/>
    </row>
    <row r="101" spans="1:20" s="21" customFormat="1" ht="25.5" x14ac:dyDescent="0.2">
      <c r="A101" s="22" t="s">
        <v>32</v>
      </c>
      <c r="B101" s="63" t="s">
        <v>176</v>
      </c>
      <c r="C101" s="19">
        <v>2</v>
      </c>
      <c r="D101" s="19">
        <v>4</v>
      </c>
      <c r="E101" s="19">
        <v>12</v>
      </c>
      <c r="F101" s="19">
        <v>1</v>
      </c>
      <c r="G101" s="16" t="s">
        <v>6</v>
      </c>
      <c r="H101" s="19">
        <v>0</v>
      </c>
      <c r="I101" s="25">
        <v>19000000</v>
      </c>
      <c r="J101" s="25">
        <v>19000000</v>
      </c>
      <c r="K101" s="16" t="s">
        <v>18</v>
      </c>
      <c r="L101" s="18">
        <v>0</v>
      </c>
      <c r="M101" s="19" t="s">
        <v>45</v>
      </c>
      <c r="N101" s="19" t="s">
        <v>3</v>
      </c>
      <c r="O101" s="20" t="s">
        <v>162</v>
      </c>
      <c r="P101" s="20" t="s">
        <v>46</v>
      </c>
      <c r="Q101" s="77" t="s">
        <v>47</v>
      </c>
      <c r="R101" s="80">
        <f t="shared" si="1"/>
        <v>94</v>
      </c>
      <c r="S101" s="104"/>
      <c r="T101" s="100"/>
    </row>
    <row r="102" spans="1:20" s="21" customFormat="1" ht="25.5" x14ac:dyDescent="0.2">
      <c r="A102" s="22">
        <v>86101600</v>
      </c>
      <c r="B102" s="63" t="s">
        <v>177</v>
      </c>
      <c r="C102" s="19">
        <v>2</v>
      </c>
      <c r="D102" s="19">
        <v>4</v>
      </c>
      <c r="E102" s="19">
        <v>1</v>
      </c>
      <c r="F102" s="19">
        <v>1</v>
      </c>
      <c r="G102" s="16" t="s">
        <v>6</v>
      </c>
      <c r="H102" s="19">
        <v>0</v>
      </c>
      <c r="I102" s="25">
        <v>30000000</v>
      </c>
      <c r="J102" s="25">
        <v>30000000</v>
      </c>
      <c r="K102" s="16" t="s">
        <v>18</v>
      </c>
      <c r="L102" s="18">
        <v>0</v>
      </c>
      <c r="M102" s="19" t="s">
        <v>45</v>
      </c>
      <c r="N102" s="19" t="s">
        <v>3</v>
      </c>
      <c r="O102" s="20" t="s">
        <v>162</v>
      </c>
      <c r="P102" s="20" t="s">
        <v>46</v>
      </c>
      <c r="Q102" s="77" t="s">
        <v>47</v>
      </c>
      <c r="R102" s="80">
        <f t="shared" si="1"/>
        <v>95</v>
      </c>
      <c r="S102" s="104"/>
      <c r="T102" s="100"/>
    </row>
    <row r="103" spans="1:20" s="21" customFormat="1" x14ac:dyDescent="0.2">
      <c r="A103" s="22">
        <v>86101600</v>
      </c>
      <c r="B103" s="64" t="s">
        <v>178</v>
      </c>
      <c r="C103" s="19">
        <v>2</v>
      </c>
      <c r="D103" s="19">
        <v>4</v>
      </c>
      <c r="E103" s="19">
        <v>1</v>
      </c>
      <c r="F103" s="19">
        <v>1</v>
      </c>
      <c r="G103" s="16" t="s">
        <v>6</v>
      </c>
      <c r="H103" s="19">
        <v>0</v>
      </c>
      <c r="I103" s="25">
        <f>50000000*4</f>
        <v>200000000</v>
      </c>
      <c r="J103" s="25">
        <f>50000000*4</f>
        <v>200000000</v>
      </c>
      <c r="K103" s="16" t="s">
        <v>18</v>
      </c>
      <c r="L103" s="18">
        <v>0</v>
      </c>
      <c r="M103" s="19" t="s">
        <v>45</v>
      </c>
      <c r="N103" s="19" t="s">
        <v>3</v>
      </c>
      <c r="O103" s="20" t="s">
        <v>162</v>
      </c>
      <c r="P103" s="20" t="s">
        <v>46</v>
      </c>
      <c r="Q103" s="77" t="s">
        <v>47</v>
      </c>
      <c r="R103" s="80">
        <f t="shared" si="1"/>
        <v>96</v>
      </c>
      <c r="S103" s="104"/>
      <c r="T103" s="100"/>
    </row>
    <row r="104" spans="1:20" s="21" customFormat="1" x14ac:dyDescent="0.2">
      <c r="A104" s="22" t="s">
        <v>179</v>
      </c>
      <c r="B104" s="45" t="s">
        <v>180</v>
      </c>
      <c r="C104" s="19">
        <v>2</v>
      </c>
      <c r="D104" s="19">
        <v>4</v>
      </c>
      <c r="E104" s="19">
        <v>12</v>
      </c>
      <c r="F104" s="19">
        <v>1</v>
      </c>
      <c r="G104" s="16" t="s">
        <v>6</v>
      </c>
      <c r="H104" s="19">
        <v>0</v>
      </c>
      <c r="I104" s="25">
        <v>904400</v>
      </c>
      <c r="J104" s="25">
        <v>904400</v>
      </c>
      <c r="K104" s="16" t="s">
        <v>18</v>
      </c>
      <c r="L104" s="18">
        <v>0</v>
      </c>
      <c r="M104" s="19" t="s">
        <v>45</v>
      </c>
      <c r="N104" s="19" t="s">
        <v>3</v>
      </c>
      <c r="O104" s="20" t="s">
        <v>162</v>
      </c>
      <c r="P104" s="20" t="s">
        <v>46</v>
      </c>
      <c r="Q104" s="77" t="s">
        <v>47</v>
      </c>
      <c r="R104" s="80">
        <f t="shared" si="1"/>
        <v>97</v>
      </c>
      <c r="S104" s="104"/>
      <c r="T104" s="100"/>
    </row>
    <row r="105" spans="1:20" s="21" customFormat="1" x14ac:dyDescent="0.2">
      <c r="A105" s="22" t="s">
        <v>179</v>
      </c>
      <c r="B105" s="45" t="s">
        <v>181</v>
      </c>
      <c r="C105" s="19">
        <v>2</v>
      </c>
      <c r="D105" s="19">
        <v>4</v>
      </c>
      <c r="E105" s="19">
        <v>12</v>
      </c>
      <c r="F105" s="19">
        <v>1</v>
      </c>
      <c r="G105" s="16" t="s">
        <v>6</v>
      </c>
      <c r="H105" s="19">
        <v>0</v>
      </c>
      <c r="I105" s="25">
        <v>357000</v>
      </c>
      <c r="J105" s="25">
        <v>357000</v>
      </c>
      <c r="K105" s="16" t="s">
        <v>18</v>
      </c>
      <c r="L105" s="18">
        <v>0</v>
      </c>
      <c r="M105" s="19" t="s">
        <v>45</v>
      </c>
      <c r="N105" s="19" t="s">
        <v>3</v>
      </c>
      <c r="O105" s="20" t="s">
        <v>162</v>
      </c>
      <c r="P105" s="20" t="s">
        <v>46</v>
      </c>
      <c r="Q105" s="77" t="s">
        <v>47</v>
      </c>
      <c r="R105" s="80">
        <f t="shared" si="1"/>
        <v>98</v>
      </c>
      <c r="S105" s="104"/>
      <c r="T105" s="100"/>
    </row>
    <row r="106" spans="1:20" s="21" customFormat="1" x14ac:dyDescent="0.2">
      <c r="A106" s="22" t="s">
        <v>179</v>
      </c>
      <c r="B106" s="45" t="s">
        <v>182</v>
      </c>
      <c r="C106" s="19">
        <v>2</v>
      </c>
      <c r="D106" s="19">
        <v>4</v>
      </c>
      <c r="E106" s="19">
        <v>1</v>
      </c>
      <c r="F106" s="19">
        <v>1</v>
      </c>
      <c r="G106" s="16" t="s">
        <v>6</v>
      </c>
      <c r="H106" s="19">
        <v>0</v>
      </c>
      <c r="I106" s="25">
        <v>500000</v>
      </c>
      <c r="J106" s="25">
        <v>500000</v>
      </c>
      <c r="K106" s="16" t="s">
        <v>18</v>
      </c>
      <c r="L106" s="18">
        <v>0</v>
      </c>
      <c r="M106" s="19" t="s">
        <v>45</v>
      </c>
      <c r="N106" s="19" t="s">
        <v>3</v>
      </c>
      <c r="O106" s="20" t="s">
        <v>162</v>
      </c>
      <c r="P106" s="20" t="s">
        <v>46</v>
      </c>
      <c r="Q106" s="77" t="s">
        <v>47</v>
      </c>
      <c r="R106" s="80">
        <f t="shared" si="1"/>
        <v>99</v>
      </c>
      <c r="S106" s="104"/>
      <c r="T106" s="100"/>
    </row>
    <row r="107" spans="1:20" s="21" customFormat="1" ht="25.5" x14ac:dyDescent="0.2">
      <c r="A107" s="22" t="s">
        <v>183</v>
      </c>
      <c r="B107" s="65" t="s">
        <v>184</v>
      </c>
      <c r="C107" s="19">
        <v>2</v>
      </c>
      <c r="D107" s="19">
        <v>4</v>
      </c>
      <c r="E107" s="19">
        <v>1</v>
      </c>
      <c r="F107" s="19">
        <v>1</v>
      </c>
      <c r="G107" s="16" t="s">
        <v>6</v>
      </c>
      <c r="H107" s="19">
        <v>0</v>
      </c>
      <c r="I107" s="25">
        <v>105000000</v>
      </c>
      <c r="J107" s="25">
        <v>105000000</v>
      </c>
      <c r="K107" s="16" t="s">
        <v>18</v>
      </c>
      <c r="L107" s="18">
        <v>0</v>
      </c>
      <c r="M107" s="19" t="s">
        <v>45</v>
      </c>
      <c r="N107" s="19" t="s">
        <v>3</v>
      </c>
      <c r="O107" s="20" t="s">
        <v>162</v>
      </c>
      <c r="P107" s="20" t="s">
        <v>46</v>
      </c>
      <c r="Q107" s="77" t="s">
        <v>47</v>
      </c>
      <c r="R107" s="80">
        <f t="shared" si="1"/>
        <v>100</v>
      </c>
      <c r="S107" s="104"/>
      <c r="T107" s="100"/>
    </row>
    <row r="108" spans="1:20" s="21" customFormat="1" x14ac:dyDescent="0.2">
      <c r="A108" s="22" t="s">
        <v>183</v>
      </c>
      <c r="B108" s="45" t="s">
        <v>185</v>
      </c>
      <c r="C108" s="19">
        <v>2</v>
      </c>
      <c r="D108" s="19">
        <v>4</v>
      </c>
      <c r="E108" s="19">
        <v>1</v>
      </c>
      <c r="F108" s="19">
        <v>1</v>
      </c>
      <c r="G108" s="16" t="s">
        <v>6</v>
      </c>
      <c r="H108" s="19">
        <v>0</v>
      </c>
      <c r="I108" s="25">
        <f>400000*25</f>
        <v>10000000</v>
      </c>
      <c r="J108" s="25">
        <f>400000*25</f>
        <v>10000000</v>
      </c>
      <c r="K108" s="16" t="s">
        <v>18</v>
      </c>
      <c r="L108" s="18">
        <v>0</v>
      </c>
      <c r="M108" s="19" t="s">
        <v>45</v>
      </c>
      <c r="N108" s="19" t="s">
        <v>3</v>
      </c>
      <c r="O108" s="20" t="s">
        <v>162</v>
      </c>
      <c r="P108" s="20" t="s">
        <v>46</v>
      </c>
      <c r="Q108" s="77" t="s">
        <v>47</v>
      </c>
      <c r="R108" s="80">
        <f t="shared" si="1"/>
        <v>101</v>
      </c>
      <c r="S108" s="104"/>
      <c r="T108" s="100"/>
    </row>
    <row r="109" spans="1:20" s="21" customFormat="1" x14ac:dyDescent="0.2">
      <c r="A109" s="22" t="s">
        <v>183</v>
      </c>
      <c r="B109" s="45" t="s">
        <v>186</v>
      </c>
      <c r="C109" s="19">
        <v>2</v>
      </c>
      <c r="D109" s="19">
        <v>4</v>
      </c>
      <c r="E109" s="19">
        <v>1</v>
      </c>
      <c r="F109" s="19">
        <v>1</v>
      </c>
      <c r="G109" s="16" t="s">
        <v>6</v>
      </c>
      <c r="H109" s="19">
        <v>0</v>
      </c>
      <c r="I109" s="25">
        <v>2000000</v>
      </c>
      <c r="J109" s="25">
        <v>2000000</v>
      </c>
      <c r="K109" s="16" t="s">
        <v>18</v>
      </c>
      <c r="L109" s="18">
        <v>0</v>
      </c>
      <c r="M109" s="19" t="s">
        <v>45</v>
      </c>
      <c r="N109" s="19" t="s">
        <v>3</v>
      </c>
      <c r="O109" s="20" t="s">
        <v>162</v>
      </c>
      <c r="P109" s="20" t="s">
        <v>46</v>
      </c>
      <c r="Q109" s="77" t="s">
        <v>47</v>
      </c>
      <c r="R109" s="80">
        <f t="shared" si="1"/>
        <v>102</v>
      </c>
      <c r="S109" s="104"/>
      <c r="T109" s="100"/>
    </row>
    <row r="110" spans="1:20" s="21" customFormat="1" x14ac:dyDescent="0.2">
      <c r="A110" s="22" t="s">
        <v>187</v>
      </c>
      <c r="B110" s="45" t="s">
        <v>188</v>
      </c>
      <c r="C110" s="19">
        <v>2</v>
      </c>
      <c r="D110" s="19">
        <v>4</v>
      </c>
      <c r="E110" s="19">
        <v>4</v>
      </c>
      <c r="F110" s="19">
        <v>1</v>
      </c>
      <c r="G110" s="16" t="s">
        <v>6</v>
      </c>
      <c r="H110" s="19">
        <v>0</v>
      </c>
      <c r="I110" s="25">
        <v>59500000</v>
      </c>
      <c r="J110" s="25">
        <v>59500000</v>
      </c>
      <c r="K110" s="16" t="s">
        <v>18</v>
      </c>
      <c r="L110" s="18">
        <v>0</v>
      </c>
      <c r="M110" s="19" t="s">
        <v>45</v>
      </c>
      <c r="N110" s="19" t="s">
        <v>3</v>
      </c>
      <c r="O110" s="20" t="s">
        <v>162</v>
      </c>
      <c r="P110" s="20" t="s">
        <v>46</v>
      </c>
      <c r="Q110" s="77" t="s">
        <v>47</v>
      </c>
      <c r="R110" s="80">
        <f t="shared" si="1"/>
        <v>103</v>
      </c>
      <c r="S110" s="104"/>
      <c r="T110" s="100"/>
    </row>
    <row r="111" spans="1:20" s="21" customFormat="1" x14ac:dyDescent="0.2">
      <c r="A111" s="22" t="s">
        <v>27</v>
      </c>
      <c r="B111" s="60" t="s">
        <v>189</v>
      </c>
      <c r="C111" s="19">
        <v>2</v>
      </c>
      <c r="D111" s="19">
        <v>4</v>
      </c>
      <c r="E111" s="19">
        <v>12</v>
      </c>
      <c r="F111" s="19">
        <v>1</v>
      </c>
      <c r="G111" s="16" t="s">
        <v>15</v>
      </c>
      <c r="H111" s="19">
        <v>0</v>
      </c>
      <c r="I111" s="25">
        <v>40000000</v>
      </c>
      <c r="J111" s="25">
        <v>40000000</v>
      </c>
      <c r="K111" s="16" t="s">
        <v>18</v>
      </c>
      <c r="L111" s="18">
        <v>0</v>
      </c>
      <c r="M111" s="19" t="s">
        <v>45</v>
      </c>
      <c r="N111" s="19" t="s">
        <v>3</v>
      </c>
      <c r="O111" s="20" t="s">
        <v>162</v>
      </c>
      <c r="P111" s="20" t="s">
        <v>46</v>
      </c>
      <c r="Q111" s="77" t="s">
        <v>47</v>
      </c>
      <c r="R111" s="80">
        <f t="shared" si="1"/>
        <v>104</v>
      </c>
      <c r="S111" s="104"/>
      <c r="T111" s="100"/>
    </row>
    <row r="112" spans="1:20" s="21" customFormat="1" ht="25.5" x14ac:dyDescent="0.2">
      <c r="A112" s="22" t="s">
        <v>288</v>
      </c>
      <c r="B112" s="45" t="s">
        <v>289</v>
      </c>
      <c r="C112" s="19" t="s">
        <v>19</v>
      </c>
      <c r="D112" s="19" t="s">
        <v>19</v>
      </c>
      <c r="E112" s="19" t="s">
        <v>292</v>
      </c>
      <c r="F112" s="19" t="s">
        <v>19</v>
      </c>
      <c r="G112" s="16" t="s">
        <v>15</v>
      </c>
      <c r="H112" s="19" t="s">
        <v>18</v>
      </c>
      <c r="I112" s="25">
        <v>230000000</v>
      </c>
      <c r="J112" s="25">
        <v>230000000</v>
      </c>
      <c r="K112" s="16" t="s">
        <v>18</v>
      </c>
      <c r="L112" s="18">
        <v>0</v>
      </c>
      <c r="M112" s="19" t="s">
        <v>45</v>
      </c>
      <c r="N112" s="19" t="s">
        <v>3</v>
      </c>
      <c r="O112" s="20" t="s">
        <v>293</v>
      </c>
      <c r="P112" s="20" t="s">
        <v>46</v>
      </c>
      <c r="Q112" s="77" t="s">
        <v>47</v>
      </c>
      <c r="R112" s="80">
        <f t="shared" si="1"/>
        <v>105</v>
      </c>
      <c r="S112" s="104"/>
      <c r="T112" s="100"/>
    </row>
    <row r="113" spans="1:20" s="21" customFormat="1" ht="75" customHeight="1" x14ac:dyDescent="0.2">
      <c r="A113" s="22">
        <v>80111607</v>
      </c>
      <c r="B113" s="45" t="s">
        <v>290</v>
      </c>
      <c r="C113" s="19" t="s">
        <v>19</v>
      </c>
      <c r="D113" s="19" t="s">
        <v>19</v>
      </c>
      <c r="E113" s="19" t="s">
        <v>292</v>
      </c>
      <c r="F113" s="19" t="s">
        <v>19</v>
      </c>
      <c r="G113" s="16" t="s">
        <v>15</v>
      </c>
      <c r="H113" s="19" t="s">
        <v>18</v>
      </c>
      <c r="I113" s="25">
        <v>230000000</v>
      </c>
      <c r="J113" s="25">
        <v>230000000</v>
      </c>
      <c r="K113" s="16" t="s">
        <v>18</v>
      </c>
      <c r="L113" s="18">
        <v>0</v>
      </c>
      <c r="M113" s="19" t="s">
        <v>45</v>
      </c>
      <c r="N113" s="19" t="s">
        <v>3</v>
      </c>
      <c r="O113" s="20" t="s">
        <v>294</v>
      </c>
      <c r="P113" s="20" t="s">
        <v>46</v>
      </c>
      <c r="Q113" s="77" t="s">
        <v>47</v>
      </c>
      <c r="R113" s="80">
        <f t="shared" si="1"/>
        <v>106</v>
      </c>
      <c r="S113" s="104"/>
      <c r="T113" s="100"/>
    </row>
    <row r="114" spans="1:20" s="21" customFormat="1" ht="51" x14ac:dyDescent="0.2">
      <c r="A114" s="22">
        <v>80111607</v>
      </c>
      <c r="B114" s="116" t="s">
        <v>320</v>
      </c>
      <c r="C114" s="19" t="s">
        <v>19</v>
      </c>
      <c r="D114" s="19" t="s">
        <v>19</v>
      </c>
      <c r="E114" s="115" t="s">
        <v>307</v>
      </c>
      <c r="F114" s="19" t="s">
        <v>19</v>
      </c>
      <c r="G114" s="16" t="s">
        <v>15</v>
      </c>
      <c r="H114" s="19" t="s">
        <v>18</v>
      </c>
      <c r="I114" s="25">
        <v>230000000</v>
      </c>
      <c r="J114" s="25">
        <v>230000000</v>
      </c>
      <c r="K114" s="16" t="s">
        <v>18</v>
      </c>
      <c r="L114" s="18">
        <v>0</v>
      </c>
      <c r="M114" s="19" t="s">
        <v>45</v>
      </c>
      <c r="N114" s="19" t="s">
        <v>3</v>
      </c>
      <c r="O114" s="20" t="s">
        <v>294</v>
      </c>
      <c r="P114" s="20" t="s">
        <v>46</v>
      </c>
      <c r="Q114" s="77" t="s">
        <v>47</v>
      </c>
      <c r="R114" s="80">
        <f t="shared" si="1"/>
        <v>107</v>
      </c>
      <c r="S114" s="45"/>
      <c r="T114" s="100"/>
    </row>
    <row r="115" spans="1:20" s="21" customFormat="1" ht="38.25" x14ac:dyDescent="0.2">
      <c r="A115" s="22">
        <v>80111607</v>
      </c>
      <c r="B115" s="45" t="s">
        <v>291</v>
      </c>
      <c r="C115" s="19" t="s">
        <v>19</v>
      </c>
      <c r="D115" s="19" t="s">
        <v>19</v>
      </c>
      <c r="E115" s="19" t="s">
        <v>292</v>
      </c>
      <c r="F115" s="19" t="s">
        <v>19</v>
      </c>
      <c r="G115" s="16" t="s">
        <v>15</v>
      </c>
      <c r="H115" s="19" t="s">
        <v>18</v>
      </c>
      <c r="I115" s="25">
        <v>64400000</v>
      </c>
      <c r="J115" s="25">
        <v>64400000</v>
      </c>
      <c r="K115" s="16" t="s">
        <v>18</v>
      </c>
      <c r="L115" s="18">
        <v>0</v>
      </c>
      <c r="M115" s="19" t="s">
        <v>45</v>
      </c>
      <c r="N115" s="19" t="s">
        <v>3</v>
      </c>
      <c r="O115" s="20" t="s">
        <v>294</v>
      </c>
      <c r="P115" s="20" t="s">
        <v>46</v>
      </c>
      <c r="Q115" s="77" t="s">
        <v>47</v>
      </c>
      <c r="R115" s="80">
        <f t="shared" si="1"/>
        <v>108</v>
      </c>
      <c r="S115" s="104"/>
      <c r="T115" s="100"/>
    </row>
    <row r="116" spans="1:20" s="95" customFormat="1" x14ac:dyDescent="0.2">
      <c r="A116" s="85"/>
      <c r="B116" s="86"/>
      <c r="C116" s="87"/>
      <c r="D116" s="87"/>
      <c r="E116" s="87"/>
      <c r="F116" s="87"/>
      <c r="G116" s="88"/>
      <c r="H116" s="87"/>
      <c r="I116" s="89"/>
      <c r="J116" s="89"/>
      <c r="K116" s="88"/>
      <c r="L116" s="90"/>
      <c r="M116" s="87"/>
      <c r="N116" s="87"/>
      <c r="O116" s="91"/>
      <c r="P116" s="92"/>
      <c r="Q116" s="93"/>
      <c r="R116" s="94"/>
      <c r="S116" s="108"/>
      <c r="T116" s="103"/>
    </row>
    <row r="117" spans="1:20" ht="63.75" x14ac:dyDescent="0.2">
      <c r="A117" s="66">
        <v>80101603</v>
      </c>
      <c r="B117" s="74" t="s">
        <v>280</v>
      </c>
      <c r="C117" s="67">
        <v>1</v>
      </c>
      <c r="D117" s="67">
        <v>1</v>
      </c>
      <c r="E117" s="67">
        <v>11</v>
      </c>
      <c r="F117" s="67">
        <v>1</v>
      </c>
      <c r="G117" s="68" t="s">
        <v>15</v>
      </c>
      <c r="H117" s="68">
        <v>0</v>
      </c>
      <c r="I117" s="25">
        <v>65550000</v>
      </c>
      <c r="J117" s="25">
        <v>65550000</v>
      </c>
      <c r="K117" s="68" t="s">
        <v>18</v>
      </c>
      <c r="L117" s="68">
        <v>0</v>
      </c>
      <c r="M117" s="29" t="s">
        <v>45</v>
      </c>
      <c r="N117" s="29" t="s">
        <v>3</v>
      </c>
      <c r="O117" s="29" t="s">
        <v>191</v>
      </c>
      <c r="P117" s="20" t="s">
        <v>46</v>
      </c>
      <c r="Q117" s="77" t="s">
        <v>47</v>
      </c>
      <c r="R117" s="80">
        <v>109</v>
      </c>
    </row>
    <row r="118" spans="1:20" ht="102" x14ac:dyDescent="0.2">
      <c r="A118" s="66">
        <v>80101504</v>
      </c>
      <c r="B118" s="74" t="s">
        <v>192</v>
      </c>
      <c r="C118" s="70">
        <v>1</v>
      </c>
      <c r="D118" s="70">
        <v>1</v>
      </c>
      <c r="E118" s="70">
        <v>11</v>
      </c>
      <c r="F118" s="70">
        <v>1</v>
      </c>
      <c r="G118" s="71" t="s">
        <v>15</v>
      </c>
      <c r="H118" s="71">
        <v>0</v>
      </c>
      <c r="I118" s="25">
        <v>37950000</v>
      </c>
      <c r="J118" s="25">
        <v>37950000</v>
      </c>
      <c r="K118" s="71" t="s">
        <v>18</v>
      </c>
      <c r="L118" s="71">
        <v>0</v>
      </c>
      <c r="M118" s="69" t="s">
        <v>45</v>
      </c>
      <c r="N118" s="29" t="s">
        <v>3</v>
      </c>
      <c r="O118" s="69" t="s">
        <v>191</v>
      </c>
      <c r="P118" s="20" t="s">
        <v>46</v>
      </c>
      <c r="Q118" s="77" t="s">
        <v>47</v>
      </c>
      <c r="R118" s="80">
        <f t="shared" ref="R118:R122" si="2">R117+1</f>
        <v>110</v>
      </c>
    </row>
    <row r="119" spans="1:20" ht="114.75" x14ac:dyDescent="0.2">
      <c r="A119" s="66">
        <v>80101504</v>
      </c>
      <c r="B119" s="74" t="s">
        <v>193</v>
      </c>
      <c r="C119" s="70">
        <v>1</v>
      </c>
      <c r="D119" s="70">
        <v>1</v>
      </c>
      <c r="E119" s="70">
        <v>11</v>
      </c>
      <c r="F119" s="70">
        <v>1</v>
      </c>
      <c r="G119" s="71" t="s">
        <v>15</v>
      </c>
      <c r="H119" s="71">
        <v>0</v>
      </c>
      <c r="I119" s="25">
        <v>132825000</v>
      </c>
      <c r="J119" s="25">
        <v>132825000</v>
      </c>
      <c r="K119" s="71" t="s">
        <v>18</v>
      </c>
      <c r="L119" s="71">
        <v>0</v>
      </c>
      <c r="M119" s="69" t="s">
        <v>45</v>
      </c>
      <c r="N119" s="29" t="s">
        <v>3</v>
      </c>
      <c r="O119" s="69" t="s">
        <v>191</v>
      </c>
      <c r="P119" s="20" t="s">
        <v>46</v>
      </c>
      <c r="Q119" s="77" t="s">
        <v>47</v>
      </c>
      <c r="R119" s="80">
        <f t="shared" si="2"/>
        <v>111</v>
      </c>
    </row>
    <row r="120" spans="1:20" ht="89.25" x14ac:dyDescent="0.2">
      <c r="A120" s="66">
        <v>80101504</v>
      </c>
      <c r="B120" s="74" t="s">
        <v>194</v>
      </c>
      <c r="C120" s="70">
        <v>1</v>
      </c>
      <c r="D120" s="70">
        <v>1</v>
      </c>
      <c r="E120" s="70">
        <v>11</v>
      </c>
      <c r="F120" s="70">
        <v>1</v>
      </c>
      <c r="G120" s="71" t="s">
        <v>15</v>
      </c>
      <c r="H120" s="71">
        <v>0</v>
      </c>
      <c r="I120" s="25">
        <v>84770000</v>
      </c>
      <c r="J120" s="25">
        <v>84770000</v>
      </c>
      <c r="K120" s="71" t="s">
        <v>18</v>
      </c>
      <c r="L120" s="71">
        <v>0</v>
      </c>
      <c r="M120" s="69" t="s">
        <v>45</v>
      </c>
      <c r="N120" s="29" t="s">
        <v>3</v>
      </c>
      <c r="O120" s="69" t="s">
        <v>191</v>
      </c>
      <c r="P120" s="20" t="s">
        <v>46</v>
      </c>
      <c r="Q120" s="77" t="s">
        <v>47</v>
      </c>
      <c r="R120" s="80">
        <f t="shared" si="2"/>
        <v>112</v>
      </c>
    </row>
    <row r="121" spans="1:20" ht="89.25" x14ac:dyDescent="0.2">
      <c r="A121" s="66">
        <v>80101504</v>
      </c>
      <c r="B121" s="74" t="s">
        <v>195</v>
      </c>
      <c r="C121" s="70">
        <v>1</v>
      </c>
      <c r="D121" s="70">
        <v>1</v>
      </c>
      <c r="E121" s="70">
        <v>11</v>
      </c>
      <c r="F121" s="70">
        <v>1</v>
      </c>
      <c r="G121" s="71" t="s">
        <v>15</v>
      </c>
      <c r="H121" s="71">
        <v>0</v>
      </c>
      <c r="I121" s="25">
        <v>84770000</v>
      </c>
      <c r="J121" s="25">
        <v>84770000</v>
      </c>
      <c r="K121" s="71" t="s">
        <v>18</v>
      </c>
      <c r="L121" s="71">
        <v>0</v>
      </c>
      <c r="M121" s="69" t="s">
        <v>45</v>
      </c>
      <c r="N121" s="29" t="s">
        <v>3</v>
      </c>
      <c r="O121" s="69" t="s">
        <v>191</v>
      </c>
      <c r="P121" s="20" t="s">
        <v>46</v>
      </c>
      <c r="Q121" s="77" t="s">
        <v>47</v>
      </c>
      <c r="R121" s="80">
        <f t="shared" si="2"/>
        <v>113</v>
      </c>
    </row>
    <row r="122" spans="1:20" ht="76.5" x14ac:dyDescent="0.2">
      <c r="A122" s="66">
        <v>80101504</v>
      </c>
      <c r="B122" s="74" t="s">
        <v>196</v>
      </c>
      <c r="C122" s="70">
        <v>1</v>
      </c>
      <c r="D122" s="70">
        <v>1</v>
      </c>
      <c r="E122" s="70">
        <v>11</v>
      </c>
      <c r="F122" s="70">
        <v>1</v>
      </c>
      <c r="G122" s="71" t="s">
        <v>15</v>
      </c>
      <c r="H122" s="71">
        <v>0</v>
      </c>
      <c r="I122" s="25">
        <v>84770000</v>
      </c>
      <c r="J122" s="25">
        <v>84770000</v>
      </c>
      <c r="K122" s="71" t="s">
        <v>18</v>
      </c>
      <c r="L122" s="71">
        <v>0</v>
      </c>
      <c r="M122" s="69" t="s">
        <v>45</v>
      </c>
      <c r="N122" s="29" t="s">
        <v>3</v>
      </c>
      <c r="O122" s="69" t="s">
        <v>191</v>
      </c>
      <c r="P122" s="20" t="s">
        <v>46</v>
      </c>
      <c r="Q122" s="77" t="s">
        <v>47</v>
      </c>
      <c r="R122" s="80">
        <f t="shared" si="2"/>
        <v>114</v>
      </c>
    </row>
    <row r="123" spans="1:20" ht="89.25" x14ac:dyDescent="0.2">
      <c r="A123" s="4">
        <v>80101504</v>
      </c>
      <c r="B123" s="74" t="s">
        <v>197</v>
      </c>
      <c r="C123" s="70">
        <v>1</v>
      </c>
      <c r="D123" s="70">
        <v>1</v>
      </c>
      <c r="E123" s="70">
        <v>11</v>
      </c>
      <c r="F123" s="70">
        <v>1</v>
      </c>
      <c r="G123" s="71" t="s">
        <v>15</v>
      </c>
      <c r="H123" s="71">
        <v>0</v>
      </c>
      <c r="I123" s="25">
        <v>84770000</v>
      </c>
      <c r="J123" s="25">
        <v>84770000</v>
      </c>
      <c r="K123" s="71" t="s">
        <v>18</v>
      </c>
      <c r="L123" s="71">
        <v>0</v>
      </c>
      <c r="M123" s="69" t="s">
        <v>45</v>
      </c>
      <c r="N123" s="29" t="s">
        <v>3</v>
      </c>
      <c r="O123" s="69" t="s">
        <v>191</v>
      </c>
      <c r="P123" s="20" t="s">
        <v>46</v>
      </c>
      <c r="Q123" s="77" t="s">
        <v>47</v>
      </c>
      <c r="R123" s="80">
        <f t="shared" ref="R123:R186" si="3">R122+1</f>
        <v>115</v>
      </c>
    </row>
    <row r="124" spans="1:20" ht="89.25" x14ac:dyDescent="0.2">
      <c r="A124" s="66">
        <v>80101504</v>
      </c>
      <c r="B124" s="74" t="s">
        <v>198</v>
      </c>
      <c r="C124" s="70">
        <v>1</v>
      </c>
      <c r="D124" s="70">
        <v>1</v>
      </c>
      <c r="E124" s="70">
        <v>11</v>
      </c>
      <c r="F124" s="70">
        <v>1</v>
      </c>
      <c r="G124" s="71" t="s">
        <v>15</v>
      </c>
      <c r="H124" s="71">
        <v>0</v>
      </c>
      <c r="I124" s="25">
        <v>84770000</v>
      </c>
      <c r="J124" s="25">
        <v>84770000</v>
      </c>
      <c r="K124" s="71" t="s">
        <v>18</v>
      </c>
      <c r="L124" s="71">
        <v>0</v>
      </c>
      <c r="M124" s="69" t="s">
        <v>45</v>
      </c>
      <c r="N124" s="29" t="s">
        <v>3</v>
      </c>
      <c r="O124" s="69" t="s">
        <v>191</v>
      </c>
      <c r="P124" s="20" t="s">
        <v>46</v>
      </c>
      <c r="Q124" s="77" t="s">
        <v>47</v>
      </c>
      <c r="R124" s="80">
        <f t="shared" si="3"/>
        <v>116</v>
      </c>
    </row>
    <row r="125" spans="1:20" ht="76.5" x14ac:dyDescent="0.2">
      <c r="A125" s="66">
        <v>80101504</v>
      </c>
      <c r="B125" s="74" t="s">
        <v>199</v>
      </c>
      <c r="C125" s="70">
        <v>1</v>
      </c>
      <c r="D125" s="70">
        <v>1</v>
      </c>
      <c r="E125" s="70">
        <v>11</v>
      </c>
      <c r="F125" s="70">
        <v>1</v>
      </c>
      <c r="G125" s="71" t="s">
        <v>15</v>
      </c>
      <c r="H125" s="71">
        <v>0</v>
      </c>
      <c r="I125" s="25">
        <v>115045000</v>
      </c>
      <c r="J125" s="25">
        <v>115045000</v>
      </c>
      <c r="K125" s="71" t="s">
        <v>18</v>
      </c>
      <c r="L125" s="71">
        <v>0</v>
      </c>
      <c r="M125" s="69" t="s">
        <v>45</v>
      </c>
      <c r="N125" s="29" t="s">
        <v>3</v>
      </c>
      <c r="O125" s="69" t="s">
        <v>191</v>
      </c>
      <c r="P125" s="20" t="s">
        <v>46</v>
      </c>
      <c r="Q125" s="77" t="s">
        <v>47</v>
      </c>
      <c r="R125" s="80">
        <f t="shared" si="3"/>
        <v>117</v>
      </c>
    </row>
    <row r="126" spans="1:20" ht="51" x14ac:dyDescent="0.2">
      <c r="A126" s="66">
        <v>80101504</v>
      </c>
      <c r="B126" s="74" t="s">
        <v>200</v>
      </c>
      <c r="C126" s="70">
        <v>1</v>
      </c>
      <c r="D126" s="70">
        <v>1</v>
      </c>
      <c r="E126" s="70">
        <v>10</v>
      </c>
      <c r="F126" s="70">
        <v>1</v>
      </c>
      <c r="G126" s="71" t="s">
        <v>15</v>
      </c>
      <c r="H126" s="71">
        <v>0</v>
      </c>
      <c r="I126" s="25">
        <v>65000000</v>
      </c>
      <c r="J126" s="25">
        <v>65000000</v>
      </c>
      <c r="K126" s="71" t="s">
        <v>18</v>
      </c>
      <c r="L126" s="71">
        <v>0</v>
      </c>
      <c r="M126" s="69" t="s">
        <v>45</v>
      </c>
      <c r="N126" s="29" t="s">
        <v>3</v>
      </c>
      <c r="O126" s="69" t="s">
        <v>191</v>
      </c>
      <c r="P126" s="20" t="s">
        <v>46</v>
      </c>
      <c r="Q126" s="77" t="s">
        <v>47</v>
      </c>
      <c r="R126" s="80">
        <f t="shared" si="3"/>
        <v>118</v>
      </c>
    </row>
    <row r="127" spans="1:20" ht="63.75" x14ac:dyDescent="0.2">
      <c r="A127" s="66">
        <v>80101504</v>
      </c>
      <c r="B127" s="74" t="s">
        <v>201</v>
      </c>
      <c r="C127" s="70">
        <v>1</v>
      </c>
      <c r="D127" s="70">
        <v>1</v>
      </c>
      <c r="E127" s="70">
        <v>12</v>
      </c>
      <c r="F127" s="70">
        <v>1</v>
      </c>
      <c r="G127" s="71" t="s">
        <v>15</v>
      </c>
      <c r="H127" s="71">
        <v>0</v>
      </c>
      <c r="I127" s="25">
        <v>100800000</v>
      </c>
      <c r="J127" s="25">
        <v>100800000</v>
      </c>
      <c r="K127" s="71" t="s">
        <v>18</v>
      </c>
      <c r="L127" s="71">
        <v>0</v>
      </c>
      <c r="M127" s="69" t="s">
        <v>45</v>
      </c>
      <c r="N127" s="29" t="s">
        <v>3</v>
      </c>
      <c r="O127" s="69" t="s">
        <v>191</v>
      </c>
      <c r="P127" s="20" t="s">
        <v>46</v>
      </c>
      <c r="Q127" s="77" t="s">
        <v>47</v>
      </c>
      <c r="R127" s="80">
        <f t="shared" si="3"/>
        <v>119</v>
      </c>
    </row>
    <row r="128" spans="1:20" ht="51" x14ac:dyDescent="0.2">
      <c r="A128" s="66">
        <v>80101504</v>
      </c>
      <c r="B128" s="74" t="s">
        <v>202</v>
      </c>
      <c r="C128" s="70">
        <v>1</v>
      </c>
      <c r="D128" s="70">
        <v>1</v>
      </c>
      <c r="E128" s="70">
        <v>12</v>
      </c>
      <c r="F128" s="70">
        <v>1</v>
      </c>
      <c r="G128" s="71" t="s">
        <v>15</v>
      </c>
      <c r="H128" s="71">
        <v>0</v>
      </c>
      <c r="I128" s="25">
        <v>48000000</v>
      </c>
      <c r="J128" s="25">
        <v>48000000</v>
      </c>
      <c r="K128" s="71" t="s">
        <v>18</v>
      </c>
      <c r="L128" s="71">
        <v>0</v>
      </c>
      <c r="M128" s="69" t="s">
        <v>45</v>
      </c>
      <c r="N128" s="29" t="s">
        <v>3</v>
      </c>
      <c r="O128" s="69" t="s">
        <v>191</v>
      </c>
      <c r="P128" s="20" t="s">
        <v>46</v>
      </c>
      <c r="Q128" s="77" t="s">
        <v>47</v>
      </c>
      <c r="R128" s="80">
        <f t="shared" si="3"/>
        <v>120</v>
      </c>
    </row>
    <row r="129" spans="1:19" ht="63.75" x14ac:dyDescent="0.2">
      <c r="A129" s="66">
        <v>80101504</v>
      </c>
      <c r="B129" s="74" t="s">
        <v>203</v>
      </c>
      <c r="C129" s="70">
        <v>1</v>
      </c>
      <c r="D129" s="70">
        <v>1</v>
      </c>
      <c r="E129" s="70">
        <v>12</v>
      </c>
      <c r="F129" s="70">
        <v>1</v>
      </c>
      <c r="G129" s="71" t="s">
        <v>15</v>
      </c>
      <c r="H129" s="71">
        <v>0</v>
      </c>
      <c r="I129" s="25">
        <v>56000000</v>
      </c>
      <c r="J129" s="25">
        <v>56000000</v>
      </c>
      <c r="K129" s="71" t="s">
        <v>18</v>
      </c>
      <c r="L129" s="71">
        <v>0</v>
      </c>
      <c r="M129" s="69" t="s">
        <v>45</v>
      </c>
      <c r="N129" s="29" t="s">
        <v>3</v>
      </c>
      <c r="O129" s="69" t="s">
        <v>191</v>
      </c>
      <c r="P129" s="20" t="s">
        <v>46</v>
      </c>
      <c r="Q129" s="77" t="s">
        <v>47</v>
      </c>
      <c r="R129" s="80">
        <f t="shared" si="3"/>
        <v>121</v>
      </c>
    </row>
    <row r="130" spans="1:19" ht="140.25" x14ac:dyDescent="0.2">
      <c r="A130" s="66">
        <v>80101504</v>
      </c>
      <c r="B130" s="74" t="s">
        <v>204</v>
      </c>
      <c r="C130" s="70">
        <v>1</v>
      </c>
      <c r="D130" s="70">
        <v>1</v>
      </c>
      <c r="E130" s="70">
        <v>12</v>
      </c>
      <c r="F130" s="70">
        <v>1</v>
      </c>
      <c r="G130" s="71" t="s">
        <v>15</v>
      </c>
      <c r="H130" s="71">
        <v>0</v>
      </c>
      <c r="I130" s="25">
        <v>84000000</v>
      </c>
      <c r="J130" s="25">
        <v>84000000</v>
      </c>
      <c r="K130" s="71" t="s">
        <v>18</v>
      </c>
      <c r="L130" s="71">
        <v>0</v>
      </c>
      <c r="M130" s="69" t="s">
        <v>45</v>
      </c>
      <c r="N130" s="29" t="s">
        <v>3</v>
      </c>
      <c r="O130" s="69" t="s">
        <v>205</v>
      </c>
      <c r="P130" s="20" t="s">
        <v>46</v>
      </c>
      <c r="Q130" s="77" t="s">
        <v>47</v>
      </c>
      <c r="R130" s="80">
        <f t="shared" si="3"/>
        <v>122</v>
      </c>
    </row>
    <row r="131" spans="1:19" ht="140.25" x14ac:dyDescent="0.2">
      <c r="A131" s="66">
        <v>80101504</v>
      </c>
      <c r="B131" s="74" t="s">
        <v>204</v>
      </c>
      <c r="C131" s="70">
        <v>1</v>
      </c>
      <c r="D131" s="70">
        <v>1</v>
      </c>
      <c r="E131" s="70">
        <v>12</v>
      </c>
      <c r="F131" s="70">
        <v>1</v>
      </c>
      <c r="G131" s="71" t="s">
        <v>15</v>
      </c>
      <c r="H131" s="71">
        <v>0</v>
      </c>
      <c r="I131" s="25">
        <v>84000000</v>
      </c>
      <c r="J131" s="25">
        <v>84000000</v>
      </c>
      <c r="K131" s="71" t="s">
        <v>18</v>
      </c>
      <c r="L131" s="71">
        <v>0</v>
      </c>
      <c r="M131" s="69" t="s">
        <v>45</v>
      </c>
      <c r="N131" s="29" t="s">
        <v>3</v>
      </c>
      <c r="O131" s="69" t="s">
        <v>205</v>
      </c>
      <c r="P131" s="20" t="s">
        <v>46</v>
      </c>
      <c r="Q131" s="77" t="s">
        <v>47</v>
      </c>
      <c r="R131" s="80">
        <f t="shared" si="3"/>
        <v>123</v>
      </c>
    </row>
    <row r="132" spans="1:19" ht="140.25" x14ac:dyDescent="0.2">
      <c r="A132" s="66">
        <v>80101504</v>
      </c>
      <c r="B132" s="74" t="s">
        <v>204</v>
      </c>
      <c r="C132" s="70">
        <v>1</v>
      </c>
      <c r="D132" s="70">
        <v>1</v>
      </c>
      <c r="E132" s="70">
        <v>12</v>
      </c>
      <c r="F132" s="70">
        <v>1</v>
      </c>
      <c r="G132" s="71" t="s">
        <v>15</v>
      </c>
      <c r="H132" s="71">
        <v>0</v>
      </c>
      <c r="I132" s="25">
        <v>84000000</v>
      </c>
      <c r="J132" s="25">
        <v>84000000</v>
      </c>
      <c r="K132" s="71" t="s">
        <v>18</v>
      </c>
      <c r="L132" s="71">
        <v>0</v>
      </c>
      <c r="M132" s="69" t="s">
        <v>45</v>
      </c>
      <c r="N132" s="29" t="s">
        <v>3</v>
      </c>
      <c r="O132" s="69" t="s">
        <v>205</v>
      </c>
      <c r="P132" s="20" t="s">
        <v>46</v>
      </c>
      <c r="Q132" s="77" t="s">
        <v>47</v>
      </c>
      <c r="R132" s="80">
        <f t="shared" si="3"/>
        <v>124</v>
      </c>
    </row>
    <row r="133" spans="1:19" ht="114.75" x14ac:dyDescent="0.2">
      <c r="A133" s="66">
        <v>80101504</v>
      </c>
      <c r="B133" s="74" t="s">
        <v>206</v>
      </c>
      <c r="C133" s="70">
        <v>1</v>
      </c>
      <c r="D133" s="70">
        <v>1</v>
      </c>
      <c r="E133" s="70">
        <v>12</v>
      </c>
      <c r="F133" s="70">
        <v>1</v>
      </c>
      <c r="G133" s="71" t="s">
        <v>15</v>
      </c>
      <c r="H133" s="71">
        <v>0</v>
      </c>
      <c r="I133" s="25">
        <v>120000000</v>
      </c>
      <c r="J133" s="25">
        <v>120000000</v>
      </c>
      <c r="K133" s="71" t="s">
        <v>19</v>
      </c>
      <c r="L133" s="71">
        <v>1</v>
      </c>
      <c r="M133" s="69" t="s">
        <v>45</v>
      </c>
      <c r="N133" s="29" t="s">
        <v>3</v>
      </c>
      <c r="O133" s="69" t="s">
        <v>207</v>
      </c>
      <c r="P133" s="20" t="s">
        <v>46</v>
      </c>
      <c r="Q133" s="77" t="s">
        <v>47</v>
      </c>
      <c r="R133" s="80">
        <f t="shared" si="3"/>
        <v>125</v>
      </c>
    </row>
    <row r="134" spans="1:19" ht="63.75" x14ac:dyDescent="0.2">
      <c r="A134" s="66" t="s">
        <v>29</v>
      </c>
      <c r="B134" s="74" t="s">
        <v>208</v>
      </c>
      <c r="C134" s="70">
        <v>3</v>
      </c>
      <c r="D134" s="70">
        <v>4</v>
      </c>
      <c r="E134" s="70">
        <v>7</v>
      </c>
      <c r="F134" s="70">
        <v>1</v>
      </c>
      <c r="G134" s="71" t="s">
        <v>4</v>
      </c>
      <c r="H134" s="71">
        <v>0</v>
      </c>
      <c r="I134" s="25">
        <v>3791200000</v>
      </c>
      <c r="J134" s="25">
        <v>3791200000</v>
      </c>
      <c r="K134" s="71" t="s">
        <v>18</v>
      </c>
      <c r="L134" s="71">
        <v>0</v>
      </c>
      <c r="M134" s="69" t="s">
        <v>45</v>
      </c>
      <c r="N134" s="29" t="s">
        <v>3</v>
      </c>
      <c r="O134" s="69" t="s">
        <v>209</v>
      </c>
      <c r="P134" s="20" t="s">
        <v>46</v>
      </c>
      <c r="Q134" s="77" t="s">
        <v>47</v>
      </c>
      <c r="R134" s="80">
        <f t="shared" si="3"/>
        <v>126</v>
      </c>
    </row>
    <row r="135" spans="1:19" ht="63.75" x14ac:dyDescent="0.2">
      <c r="A135" s="66">
        <v>80101504</v>
      </c>
      <c r="B135" s="74" t="s">
        <v>210</v>
      </c>
      <c r="C135" s="70">
        <v>1</v>
      </c>
      <c r="D135" s="70">
        <v>1</v>
      </c>
      <c r="E135" s="70">
        <v>11</v>
      </c>
      <c r="F135" s="70">
        <v>1</v>
      </c>
      <c r="G135" s="71" t="s">
        <v>15</v>
      </c>
      <c r="H135" s="71">
        <v>0</v>
      </c>
      <c r="I135" s="25">
        <v>264000000</v>
      </c>
      <c r="J135" s="25">
        <v>264000000</v>
      </c>
      <c r="K135" s="71" t="s">
        <v>18</v>
      </c>
      <c r="L135" s="71">
        <v>0</v>
      </c>
      <c r="M135" s="69" t="s">
        <v>45</v>
      </c>
      <c r="N135" s="29" t="s">
        <v>3</v>
      </c>
      <c r="O135" s="69" t="s">
        <v>209</v>
      </c>
      <c r="P135" s="20" t="s">
        <v>46</v>
      </c>
      <c r="Q135" s="77" t="s">
        <v>47</v>
      </c>
      <c r="R135" s="80">
        <f t="shared" si="3"/>
        <v>127</v>
      </c>
    </row>
    <row r="136" spans="1:19" ht="63.75" x14ac:dyDescent="0.2">
      <c r="A136" s="66">
        <v>80101504</v>
      </c>
      <c r="B136" s="74" t="s">
        <v>210</v>
      </c>
      <c r="C136" s="70">
        <v>1</v>
      </c>
      <c r="D136" s="70">
        <v>1</v>
      </c>
      <c r="E136" s="70">
        <v>11</v>
      </c>
      <c r="F136" s="70">
        <v>1</v>
      </c>
      <c r="G136" s="71" t="s">
        <v>15</v>
      </c>
      <c r="H136" s="71">
        <v>0</v>
      </c>
      <c r="I136" s="25">
        <v>88000000</v>
      </c>
      <c r="J136" s="25">
        <v>88000000</v>
      </c>
      <c r="K136" s="71" t="s">
        <v>18</v>
      </c>
      <c r="L136" s="71">
        <v>0</v>
      </c>
      <c r="M136" s="69" t="s">
        <v>45</v>
      </c>
      <c r="N136" s="29" t="s">
        <v>3</v>
      </c>
      <c r="O136" s="69" t="s">
        <v>209</v>
      </c>
      <c r="P136" s="20" t="s">
        <v>46</v>
      </c>
      <c r="Q136" s="77" t="s">
        <v>47</v>
      </c>
      <c r="R136" s="80">
        <f t="shared" si="3"/>
        <v>128</v>
      </c>
    </row>
    <row r="137" spans="1:19" ht="89.25" x14ac:dyDescent="0.2">
      <c r="A137" s="66">
        <v>80101504</v>
      </c>
      <c r="B137" s="74" t="s">
        <v>211</v>
      </c>
      <c r="C137" s="70">
        <v>1</v>
      </c>
      <c r="D137" s="70">
        <v>1</v>
      </c>
      <c r="E137" s="70">
        <v>11</v>
      </c>
      <c r="F137" s="70">
        <v>1</v>
      </c>
      <c r="G137" s="71" t="s">
        <v>15</v>
      </c>
      <c r="H137" s="71">
        <v>0</v>
      </c>
      <c r="I137" s="25">
        <v>33000000</v>
      </c>
      <c r="J137" s="25">
        <v>33000000</v>
      </c>
      <c r="K137" s="71" t="s">
        <v>18</v>
      </c>
      <c r="L137" s="71">
        <v>0</v>
      </c>
      <c r="M137" s="69" t="s">
        <v>45</v>
      </c>
      <c r="N137" s="29" t="s">
        <v>155</v>
      </c>
      <c r="O137" s="69" t="s">
        <v>209</v>
      </c>
      <c r="P137" s="20" t="s">
        <v>46</v>
      </c>
      <c r="Q137" s="77" t="s">
        <v>47</v>
      </c>
      <c r="R137" s="80">
        <f t="shared" si="3"/>
        <v>129</v>
      </c>
    </row>
    <row r="138" spans="1:19" ht="89.25" x14ac:dyDescent="0.2">
      <c r="A138" s="66">
        <v>80101504</v>
      </c>
      <c r="B138" s="74" t="s">
        <v>212</v>
      </c>
      <c r="C138" s="70">
        <v>1</v>
      </c>
      <c r="D138" s="70">
        <v>1</v>
      </c>
      <c r="E138" s="70">
        <v>11</v>
      </c>
      <c r="F138" s="70">
        <v>1</v>
      </c>
      <c r="G138" s="71" t="s">
        <v>15</v>
      </c>
      <c r="H138" s="71">
        <v>0</v>
      </c>
      <c r="I138" s="25">
        <v>55000000</v>
      </c>
      <c r="J138" s="25">
        <v>55000000</v>
      </c>
      <c r="K138" s="71" t="s">
        <v>18</v>
      </c>
      <c r="L138" s="71">
        <v>0</v>
      </c>
      <c r="M138" s="69" t="s">
        <v>45</v>
      </c>
      <c r="N138" s="29" t="s">
        <v>213</v>
      </c>
      <c r="O138" s="69" t="s">
        <v>209</v>
      </c>
      <c r="P138" s="20" t="s">
        <v>46</v>
      </c>
      <c r="Q138" s="77" t="s">
        <v>47</v>
      </c>
      <c r="R138" s="80">
        <f t="shared" si="3"/>
        <v>130</v>
      </c>
    </row>
    <row r="139" spans="1:19" ht="51" x14ac:dyDescent="0.2">
      <c r="A139" s="66" t="s">
        <v>214</v>
      </c>
      <c r="B139" s="74" t="s">
        <v>281</v>
      </c>
      <c r="C139" s="70">
        <v>4</v>
      </c>
      <c r="D139" s="70">
        <v>5</v>
      </c>
      <c r="E139" s="70">
        <v>6</v>
      </c>
      <c r="F139" s="70">
        <v>1</v>
      </c>
      <c r="G139" s="71" t="s">
        <v>4</v>
      </c>
      <c r="H139" s="71">
        <v>0</v>
      </c>
      <c r="I139" s="25">
        <v>6000000000</v>
      </c>
      <c r="J139" s="25">
        <v>6000000000</v>
      </c>
      <c r="K139" s="71" t="s">
        <v>18</v>
      </c>
      <c r="L139" s="71">
        <v>0</v>
      </c>
      <c r="M139" s="69" t="s">
        <v>45</v>
      </c>
      <c r="N139" s="29" t="s">
        <v>3</v>
      </c>
      <c r="O139" s="69" t="s">
        <v>215</v>
      </c>
      <c r="P139" s="20" t="s">
        <v>46</v>
      </c>
      <c r="Q139" s="77" t="s">
        <v>47</v>
      </c>
      <c r="R139" s="80">
        <f t="shared" si="3"/>
        <v>131</v>
      </c>
    </row>
    <row r="140" spans="1:19" ht="41.25" customHeight="1" x14ac:dyDescent="0.2">
      <c r="A140" s="66" t="s">
        <v>214</v>
      </c>
      <c r="B140" s="74" t="s">
        <v>216</v>
      </c>
      <c r="C140" s="70">
        <v>4</v>
      </c>
      <c r="D140" s="70">
        <v>5</v>
      </c>
      <c r="E140" s="70">
        <v>6</v>
      </c>
      <c r="F140" s="70">
        <v>1</v>
      </c>
      <c r="G140" s="71" t="s">
        <v>4</v>
      </c>
      <c r="H140" s="71">
        <v>0</v>
      </c>
      <c r="I140" s="25">
        <v>1100000000</v>
      </c>
      <c r="J140" s="25">
        <v>1100000000</v>
      </c>
      <c r="K140" s="71" t="s">
        <v>18</v>
      </c>
      <c r="L140" s="71">
        <v>0</v>
      </c>
      <c r="M140" s="69" t="s">
        <v>45</v>
      </c>
      <c r="N140" s="29" t="s">
        <v>3</v>
      </c>
      <c r="O140" s="69" t="s">
        <v>215</v>
      </c>
      <c r="P140" s="20" t="s">
        <v>46</v>
      </c>
      <c r="Q140" s="77" t="s">
        <v>47</v>
      </c>
      <c r="R140" s="80">
        <f t="shared" si="3"/>
        <v>132</v>
      </c>
      <c r="S140" s="102"/>
    </row>
    <row r="141" spans="1:19" ht="38.25" x14ac:dyDescent="0.2">
      <c r="A141" s="66" t="s">
        <v>217</v>
      </c>
      <c r="B141" s="74" t="s">
        <v>218</v>
      </c>
      <c r="C141" s="70">
        <v>1</v>
      </c>
      <c r="D141" s="70">
        <v>1</v>
      </c>
      <c r="E141" s="70">
        <v>11</v>
      </c>
      <c r="F141" s="70">
        <v>1</v>
      </c>
      <c r="G141" s="71" t="s">
        <v>15</v>
      </c>
      <c r="H141" s="71">
        <v>0</v>
      </c>
      <c r="I141" s="25">
        <v>99000000</v>
      </c>
      <c r="J141" s="25">
        <v>99000000</v>
      </c>
      <c r="K141" s="71" t="s">
        <v>18</v>
      </c>
      <c r="L141" s="71">
        <v>0</v>
      </c>
      <c r="M141" s="69" t="s">
        <v>45</v>
      </c>
      <c r="N141" s="29" t="s">
        <v>3</v>
      </c>
      <c r="O141" s="69" t="s">
        <v>215</v>
      </c>
      <c r="P141" s="20" t="s">
        <v>46</v>
      </c>
      <c r="Q141" s="77" t="s">
        <v>47</v>
      </c>
      <c r="R141" s="80">
        <f t="shared" si="3"/>
        <v>133</v>
      </c>
    </row>
    <row r="142" spans="1:19" ht="38.25" x14ac:dyDescent="0.2">
      <c r="A142" s="66" t="s">
        <v>217</v>
      </c>
      <c r="B142" s="74" t="s">
        <v>219</v>
      </c>
      <c r="C142" s="70">
        <v>1</v>
      </c>
      <c r="D142" s="70">
        <v>1</v>
      </c>
      <c r="E142" s="70">
        <v>11</v>
      </c>
      <c r="F142" s="70">
        <v>1</v>
      </c>
      <c r="G142" s="71" t="s">
        <v>15</v>
      </c>
      <c r="H142" s="71">
        <v>0</v>
      </c>
      <c r="I142" s="25">
        <v>104500000</v>
      </c>
      <c r="J142" s="25">
        <v>104500000</v>
      </c>
      <c r="K142" s="71" t="s">
        <v>18</v>
      </c>
      <c r="L142" s="71">
        <v>0</v>
      </c>
      <c r="M142" s="69" t="s">
        <v>45</v>
      </c>
      <c r="N142" s="29" t="s">
        <v>3</v>
      </c>
      <c r="O142" s="69" t="s">
        <v>215</v>
      </c>
      <c r="P142" s="20" t="s">
        <v>46</v>
      </c>
      <c r="Q142" s="77" t="s">
        <v>47</v>
      </c>
      <c r="R142" s="80">
        <f t="shared" si="3"/>
        <v>134</v>
      </c>
    </row>
    <row r="143" spans="1:19" ht="51" x14ac:dyDescent="0.2">
      <c r="A143" s="66" t="s">
        <v>217</v>
      </c>
      <c r="B143" s="74" t="s">
        <v>220</v>
      </c>
      <c r="C143" s="70">
        <v>1</v>
      </c>
      <c r="D143" s="70">
        <v>1</v>
      </c>
      <c r="E143" s="70">
        <v>11</v>
      </c>
      <c r="F143" s="70">
        <v>1</v>
      </c>
      <c r="G143" s="71" t="s">
        <v>15</v>
      </c>
      <c r="H143" s="71">
        <v>0</v>
      </c>
      <c r="I143" s="25">
        <v>110000000</v>
      </c>
      <c r="J143" s="25">
        <v>110000000</v>
      </c>
      <c r="K143" s="71" t="s">
        <v>18</v>
      </c>
      <c r="L143" s="71">
        <v>0</v>
      </c>
      <c r="M143" s="69" t="s">
        <v>45</v>
      </c>
      <c r="N143" s="29" t="s">
        <v>3</v>
      </c>
      <c r="O143" s="69" t="s">
        <v>215</v>
      </c>
      <c r="P143" s="20" t="s">
        <v>46</v>
      </c>
      <c r="Q143" s="77" t="s">
        <v>47</v>
      </c>
      <c r="R143" s="80">
        <f t="shared" si="3"/>
        <v>135</v>
      </c>
    </row>
    <row r="144" spans="1:19" ht="38.25" x14ac:dyDescent="0.2">
      <c r="A144" s="66" t="s">
        <v>217</v>
      </c>
      <c r="B144" s="74" t="s">
        <v>221</v>
      </c>
      <c r="C144" s="70">
        <v>1</v>
      </c>
      <c r="D144" s="70">
        <v>1</v>
      </c>
      <c r="E144" s="70">
        <v>11</v>
      </c>
      <c r="F144" s="70">
        <v>1</v>
      </c>
      <c r="G144" s="71" t="s">
        <v>15</v>
      </c>
      <c r="H144" s="71">
        <v>0</v>
      </c>
      <c r="I144" s="25">
        <v>88000000</v>
      </c>
      <c r="J144" s="25">
        <v>88000000</v>
      </c>
      <c r="K144" s="71" t="s">
        <v>18</v>
      </c>
      <c r="L144" s="71">
        <v>0</v>
      </c>
      <c r="M144" s="69" t="s">
        <v>45</v>
      </c>
      <c r="N144" s="29" t="s">
        <v>3</v>
      </c>
      <c r="O144" s="69" t="s">
        <v>215</v>
      </c>
      <c r="P144" s="20" t="s">
        <v>46</v>
      </c>
      <c r="Q144" s="77" t="s">
        <v>47</v>
      </c>
      <c r="R144" s="80">
        <f t="shared" si="3"/>
        <v>136</v>
      </c>
    </row>
    <row r="145" spans="1:19" ht="51" x14ac:dyDescent="0.2">
      <c r="A145" s="66" t="s">
        <v>217</v>
      </c>
      <c r="B145" s="74" t="s">
        <v>222</v>
      </c>
      <c r="C145" s="70">
        <v>1</v>
      </c>
      <c r="D145" s="70">
        <v>1</v>
      </c>
      <c r="E145" s="70">
        <v>11</v>
      </c>
      <c r="F145" s="70">
        <v>1</v>
      </c>
      <c r="G145" s="71" t="s">
        <v>15</v>
      </c>
      <c r="H145" s="71">
        <v>0</v>
      </c>
      <c r="I145" s="25">
        <v>115500000</v>
      </c>
      <c r="J145" s="25">
        <v>115500000</v>
      </c>
      <c r="K145" s="71" t="s">
        <v>18</v>
      </c>
      <c r="L145" s="71">
        <v>0</v>
      </c>
      <c r="M145" s="69" t="s">
        <v>45</v>
      </c>
      <c r="N145" s="29" t="s">
        <v>3</v>
      </c>
      <c r="O145" s="69" t="s">
        <v>215</v>
      </c>
      <c r="P145" s="20" t="s">
        <v>46</v>
      </c>
      <c r="Q145" s="77" t="s">
        <v>47</v>
      </c>
      <c r="R145" s="80">
        <f t="shared" si="3"/>
        <v>137</v>
      </c>
    </row>
    <row r="146" spans="1:19" ht="38.25" x14ac:dyDescent="0.2">
      <c r="A146" s="66" t="s">
        <v>217</v>
      </c>
      <c r="B146" s="74" t="s">
        <v>223</v>
      </c>
      <c r="C146" s="70">
        <v>1</v>
      </c>
      <c r="D146" s="70">
        <v>1</v>
      </c>
      <c r="E146" s="70">
        <v>11</v>
      </c>
      <c r="F146" s="70">
        <v>1</v>
      </c>
      <c r="G146" s="71" t="s">
        <v>15</v>
      </c>
      <c r="H146" s="71">
        <v>0</v>
      </c>
      <c r="I146" s="25">
        <v>66000000</v>
      </c>
      <c r="J146" s="25">
        <v>66000000</v>
      </c>
      <c r="K146" s="71" t="s">
        <v>18</v>
      </c>
      <c r="L146" s="71">
        <v>0</v>
      </c>
      <c r="M146" s="69" t="s">
        <v>45</v>
      </c>
      <c r="N146" s="29" t="s">
        <v>3</v>
      </c>
      <c r="O146" s="69" t="s">
        <v>215</v>
      </c>
      <c r="P146" s="20" t="s">
        <v>46</v>
      </c>
      <c r="Q146" s="77" t="s">
        <v>47</v>
      </c>
      <c r="R146" s="80">
        <f t="shared" si="3"/>
        <v>138</v>
      </c>
    </row>
    <row r="147" spans="1:19" ht="38.25" x14ac:dyDescent="0.2">
      <c r="A147" s="66" t="s">
        <v>217</v>
      </c>
      <c r="B147" s="74" t="s">
        <v>224</v>
      </c>
      <c r="C147" s="70">
        <v>1</v>
      </c>
      <c r="D147" s="70">
        <v>1</v>
      </c>
      <c r="E147" s="70">
        <v>11</v>
      </c>
      <c r="F147" s="70">
        <v>1</v>
      </c>
      <c r="G147" s="71" t="s">
        <v>15</v>
      </c>
      <c r="H147" s="71">
        <v>0</v>
      </c>
      <c r="I147" s="25">
        <v>66000000</v>
      </c>
      <c r="J147" s="25">
        <v>66000000</v>
      </c>
      <c r="K147" s="71" t="s">
        <v>18</v>
      </c>
      <c r="L147" s="71">
        <v>0</v>
      </c>
      <c r="M147" s="69" t="s">
        <v>45</v>
      </c>
      <c r="N147" s="29" t="s">
        <v>3</v>
      </c>
      <c r="O147" s="69" t="s">
        <v>215</v>
      </c>
      <c r="P147" s="20" t="s">
        <v>46</v>
      </c>
      <c r="Q147" s="77" t="s">
        <v>47</v>
      </c>
      <c r="R147" s="80">
        <f t="shared" si="3"/>
        <v>139</v>
      </c>
    </row>
    <row r="148" spans="1:19" ht="38.25" x14ac:dyDescent="0.2">
      <c r="A148" s="66">
        <v>82141500</v>
      </c>
      <c r="B148" s="74" t="s">
        <v>225</v>
      </c>
      <c r="C148" s="70">
        <v>1</v>
      </c>
      <c r="D148" s="70">
        <v>1</v>
      </c>
      <c r="E148" s="70">
        <v>11</v>
      </c>
      <c r="F148" s="70">
        <v>1</v>
      </c>
      <c r="G148" s="71" t="s">
        <v>15</v>
      </c>
      <c r="H148" s="71">
        <v>0</v>
      </c>
      <c r="I148" s="25">
        <v>82500000</v>
      </c>
      <c r="J148" s="25">
        <v>82500000</v>
      </c>
      <c r="K148" s="71" t="s">
        <v>18</v>
      </c>
      <c r="L148" s="71">
        <v>0</v>
      </c>
      <c r="M148" s="69" t="s">
        <v>45</v>
      </c>
      <c r="N148" s="29" t="s">
        <v>3</v>
      </c>
      <c r="O148" s="69" t="s">
        <v>215</v>
      </c>
      <c r="P148" s="20" t="s">
        <v>46</v>
      </c>
      <c r="Q148" s="77" t="s">
        <v>47</v>
      </c>
      <c r="R148" s="80">
        <f t="shared" si="3"/>
        <v>140</v>
      </c>
    </row>
    <row r="149" spans="1:19" ht="38.25" x14ac:dyDescent="0.2">
      <c r="A149" s="66" t="s">
        <v>217</v>
      </c>
      <c r="B149" s="74" t="s">
        <v>226</v>
      </c>
      <c r="C149" s="70">
        <v>1</v>
      </c>
      <c r="D149" s="70">
        <v>1</v>
      </c>
      <c r="E149" s="70">
        <v>11</v>
      </c>
      <c r="F149" s="70">
        <v>1</v>
      </c>
      <c r="G149" s="71" t="s">
        <v>15</v>
      </c>
      <c r="H149" s="71">
        <v>0</v>
      </c>
      <c r="I149" s="25">
        <v>121000000</v>
      </c>
      <c r="J149" s="25">
        <v>121000000</v>
      </c>
      <c r="K149" s="71" t="s">
        <v>18</v>
      </c>
      <c r="L149" s="71">
        <v>0</v>
      </c>
      <c r="M149" s="69" t="s">
        <v>45</v>
      </c>
      <c r="N149" s="29" t="s">
        <v>3</v>
      </c>
      <c r="O149" s="69" t="s">
        <v>215</v>
      </c>
      <c r="P149" s="20" t="s">
        <v>46</v>
      </c>
      <c r="Q149" s="77" t="s">
        <v>47</v>
      </c>
      <c r="R149" s="80">
        <f t="shared" si="3"/>
        <v>141</v>
      </c>
    </row>
    <row r="150" spans="1:19" ht="51" x14ac:dyDescent="0.2">
      <c r="A150" s="66" t="s">
        <v>217</v>
      </c>
      <c r="B150" s="74" t="s">
        <v>227</v>
      </c>
      <c r="C150" s="70">
        <v>1</v>
      </c>
      <c r="D150" s="70">
        <v>1</v>
      </c>
      <c r="E150" s="70">
        <v>11</v>
      </c>
      <c r="F150" s="70">
        <v>1</v>
      </c>
      <c r="G150" s="71" t="s">
        <v>15</v>
      </c>
      <c r="H150" s="71">
        <v>0</v>
      </c>
      <c r="I150" s="25">
        <v>93500000</v>
      </c>
      <c r="J150" s="25">
        <v>93500000</v>
      </c>
      <c r="K150" s="71" t="s">
        <v>18</v>
      </c>
      <c r="L150" s="71">
        <v>0</v>
      </c>
      <c r="M150" s="69" t="s">
        <v>45</v>
      </c>
      <c r="N150" s="29" t="s">
        <v>3</v>
      </c>
      <c r="O150" s="69" t="s">
        <v>215</v>
      </c>
      <c r="P150" s="20" t="s">
        <v>46</v>
      </c>
      <c r="Q150" s="77" t="s">
        <v>47</v>
      </c>
      <c r="R150" s="80">
        <f t="shared" si="3"/>
        <v>142</v>
      </c>
    </row>
    <row r="151" spans="1:19" ht="51" x14ac:dyDescent="0.2">
      <c r="A151" s="66" t="s">
        <v>217</v>
      </c>
      <c r="B151" s="74" t="s">
        <v>228</v>
      </c>
      <c r="C151" s="70">
        <v>1</v>
      </c>
      <c r="D151" s="70">
        <v>1</v>
      </c>
      <c r="E151" s="70">
        <v>11</v>
      </c>
      <c r="F151" s="70">
        <v>1</v>
      </c>
      <c r="G151" s="71" t="s">
        <v>15</v>
      </c>
      <c r="H151" s="71">
        <v>0</v>
      </c>
      <c r="I151" s="25">
        <v>88000000</v>
      </c>
      <c r="J151" s="25">
        <v>88000000</v>
      </c>
      <c r="K151" s="71" t="s">
        <v>18</v>
      </c>
      <c r="L151" s="71">
        <v>0</v>
      </c>
      <c r="M151" s="69" t="s">
        <v>45</v>
      </c>
      <c r="N151" s="29" t="s">
        <v>3</v>
      </c>
      <c r="O151" s="69" t="s">
        <v>215</v>
      </c>
      <c r="P151" s="20" t="s">
        <v>46</v>
      </c>
      <c r="Q151" s="77" t="s">
        <v>47</v>
      </c>
      <c r="R151" s="80">
        <f t="shared" si="3"/>
        <v>143</v>
      </c>
    </row>
    <row r="152" spans="1:19" ht="28.5" customHeight="1" x14ac:dyDescent="0.2">
      <c r="A152" s="66">
        <v>81111800</v>
      </c>
      <c r="B152" s="74" t="s">
        <v>229</v>
      </c>
      <c r="C152" s="70">
        <v>4</v>
      </c>
      <c r="D152" s="70">
        <v>5</v>
      </c>
      <c r="E152" s="70">
        <v>6</v>
      </c>
      <c r="F152" s="70">
        <v>1</v>
      </c>
      <c r="G152" s="71" t="s">
        <v>4</v>
      </c>
      <c r="H152" s="71">
        <v>0</v>
      </c>
      <c r="I152" s="25">
        <v>1000000000</v>
      </c>
      <c r="J152" s="25">
        <v>1000000000</v>
      </c>
      <c r="K152" s="71" t="s">
        <v>18</v>
      </c>
      <c r="L152" s="71">
        <v>0</v>
      </c>
      <c r="M152" s="69" t="s">
        <v>45</v>
      </c>
      <c r="N152" s="29" t="s">
        <v>3</v>
      </c>
      <c r="O152" s="69" t="s">
        <v>215</v>
      </c>
      <c r="P152" s="20" t="s">
        <v>46</v>
      </c>
      <c r="Q152" s="77" t="s">
        <v>47</v>
      </c>
      <c r="R152" s="80">
        <f t="shared" si="3"/>
        <v>144</v>
      </c>
      <c r="S152" s="25"/>
    </row>
    <row r="153" spans="1:19" ht="53.25" customHeight="1" x14ac:dyDescent="0.2">
      <c r="A153" s="66" t="s">
        <v>145</v>
      </c>
      <c r="B153" s="74" t="s">
        <v>230</v>
      </c>
      <c r="C153" s="70">
        <v>2</v>
      </c>
      <c r="D153" s="70">
        <v>3</v>
      </c>
      <c r="E153" s="70">
        <v>3</v>
      </c>
      <c r="F153" s="70">
        <v>1</v>
      </c>
      <c r="G153" s="71" t="s">
        <v>11</v>
      </c>
      <c r="H153" s="71">
        <v>0</v>
      </c>
      <c r="I153" s="25">
        <v>1300000000</v>
      </c>
      <c r="J153" s="25">
        <v>1300000000</v>
      </c>
      <c r="K153" s="71" t="s">
        <v>18</v>
      </c>
      <c r="L153" s="71">
        <v>0</v>
      </c>
      <c r="M153" s="69" t="s">
        <v>45</v>
      </c>
      <c r="N153" s="29" t="s">
        <v>3</v>
      </c>
      <c r="O153" s="69" t="s">
        <v>215</v>
      </c>
      <c r="P153" s="20" t="s">
        <v>46</v>
      </c>
      <c r="Q153" s="77" t="s">
        <v>47</v>
      </c>
      <c r="R153" s="80">
        <f t="shared" si="3"/>
        <v>145</v>
      </c>
    </row>
    <row r="154" spans="1:19" ht="106.5" customHeight="1" x14ac:dyDescent="0.2">
      <c r="A154" s="66">
        <v>43231513</v>
      </c>
      <c r="B154" s="74" t="s">
        <v>231</v>
      </c>
      <c r="C154" s="70">
        <v>4</v>
      </c>
      <c r="D154" s="70">
        <v>5</v>
      </c>
      <c r="E154" s="70">
        <v>1</v>
      </c>
      <c r="F154" s="70">
        <v>1</v>
      </c>
      <c r="G154" s="71" t="s">
        <v>16</v>
      </c>
      <c r="H154" s="71">
        <v>0</v>
      </c>
      <c r="I154" s="25">
        <v>4090000000</v>
      </c>
      <c r="J154" s="25">
        <v>4090000000</v>
      </c>
      <c r="K154" s="71" t="s">
        <v>18</v>
      </c>
      <c r="L154" s="71">
        <v>0</v>
      </c>
      <c r="M154" s="69" t="s">
        <v>45</v>
      </c>
      <c r="N154" s="29" t="s">
        <v>3</v>
      </c>
      <c r="O154" s="69" t="s">
        <v>215</v>
      </c>
      <c r="P154" s="20" t="s">
        <v>46</v>
      </c>
      <c r="Q154" s="77" t="s">
        <v>47</v>
      </c>
      <c r="R154" s="80">
        <f t="shared" si="3"/>
        <v>146</v>
      </c>
    </row>
    <row r="155" spans="1:19" ht="51" x14ac:dyDescent="0.2">
      <c r="A155" s="66">
        <v>43233200</v>
      </c>
      <c r="B155" s="74" t="s">
        <v>232</v>
      </c>
      <c r="C155" s="70">
        <v>6</v>
      </c>
      <c r="D155" s="70">
        <v>7</v>
      </c>
      <c r="E155" s="70">
        <v>6</v>
      </c>
      <c r="F155" s="70">
        <v>1</v>
      </c>
      <c r="G155" s="71" t="s">
        <v>11</v>
      </c>
      <c r="H155" s="71">
        <v>0</v>
      </c>
      <c r="I155" s="25">
        <v>2348274623</v>
      </c>
      <c r="J155" s="25">
        <v>2348274623</v>
      </c>
      <c r="K155" s="71" t="s">
        <v>18</v>
      </c>
      <c r="L155" s="71">
        <v>0</v>
      </c>
      <c r="M155" s="69" t="s">
        <v>45</v>
      </c>
      <c r="N155" s="29" t="s">
        <v>3</v>
      </c>
      <c r="O155" s="69" t="s">
        <v>215</v>
      </c>
      <c r="P155" s="20" t="s">
        <v>46</v>
      </c>
      <c r="Q155" s="77" t="s">
        <v>47</v>
      </c>
      <c r="R155" s="80">
        <f t="shared" si="3"/>
        <v>147</v>
      </c>
    </row>
    <row r="156" spans="1:19" ht="51" x14ac:dyDescent="0.2">
      <c r="A156" s="66" t="s">
        <v>134</v>
      </c>
      <c r="B156" s="74" t="s">
        <v>233</v>
      </c>
      <c r="C156" s="70">
        <v>2</v>
      </c>
      <c r="D156" s="70">
        <v>3</v>
      </c>
      <c r="E156" s="70">
        <v>6</v>
      </c>
      <c r="F156" s="70">
        <v>1</v>
      </c>
      <c r="G156" s="71" t="s">
        <v>11</v>
      </c>
      <c r="H156" s="71">
        <v>0</v>
      </c>
      <c r="I156" s="25">
        <v>1737827800</v>
      </c>
      <c r="J156" s="25">
        <v>1737827800</v>
      </c>
      <c r="K156" s="71" t="s">
        <v>18</v>
      </c>
      <c r="L156" s="71">
        <v>0</v>
      </c>
      <c r="M156" s="69" t="s">
        <v>45</v>
      </c>
      <c r="N156" s="29" t="s">
        <v>3</v>
      </c>
      <c r="O156" s="69" t="s">
        <v>215</v>
      </c>
      <c r="P156" s="20" t="s">
        <v>46</v>
      </c>
      <c r="Q156" s="77" t="s">
        <v>47</v>
      </c>
      <c r="R156" s="80">
        <f t="shared" si="3"/>
        <v>148</v>
      </c>
    </row>
    <row r="157" spans="1:19" ht="25.5" x14ac:dyDescent="0.2">
      <c r="A157" s="4" t="s">
        <v>143</v>
      </c>
      <c r="B157" s="36" t="s">
        <v>234</v>
      </c>
      <c r="C157" s="67">
        <v>3</v>
      </c>
      <c r="D157" s="67">
        <v>3</v>
      </c>
      <c r="E157" s="67">
        <v>9</v>
      </c>
      <c r="F157" s="67">
        <v>1</v>
      </c>
      <c r="G157" s="68" t="s">
        <v>16</v>
      </c>
      <c r="H157" s="68">
        <v>0</v>
      </c>
      <c r="I157" s="25">
        <v>4947781518</v>
      </c>
      <c r="J157" s="25">
        <v>4947781517.6899996</v>
      </c>
      <c r="K157" s="68" t="s">
        <v>18</v>
      </c>
      <c r="L157" s="68">
        <v>0</v>
      </c>
      <c r="M157" s="29" t="s">
        <v>45</v>
      </c>
      <c r="N157" s="29" t="s">
        <v>3</v>
      </c>
      <c r="O157" s="29" t="s">
        <v>215</v>
      </c>
      <c r="P157" s="20" t="s">
        <v>46</v>
      </c>
      <c r="Q157" s="77" t="s">
        <v>47</v>
      </c>
      <c r="R157" s="80">
        <f t="shared" si="3"/>
        <v>149</v>
      </c>
      <c r="S157" s="102"/>
    </row>
    <row r="158" spans="1:19" ht="38.25" x14ac:dyDescent="0.2">
      <c r="A158" s="66" t="s">
        <v>217</v>
      </c>
      <c r="B158" s="74" t="s">
        <v>235</v>
      </c>
      <c r="C158" s="70">
        <v>1</v>
      </c>
      <c r="D158" s="70">
        <v>1</v>
      </c>
      <c r="E158" s="70">
        <v>11</v>
      </c>
      <c r="F158" s="70">
        <v>1</v>
      </c>
      <c r="G158" s="71" t="s">
        <v>15</v>
      </c>
      <c r="H158" s="71">
        <v>0</v>
      </c>
      <c r="I158" s="25">
        <v>110000000</v>
      </c>
      <c r="J158" s="25">
        <v>110000000</v>
      </c>
      <c r="K158" s="71" t="s">
        <v>18</v>
      </c>
      <c r="L158" s="71">
        <v>0</v>
      </c>
      <c r="M158" s="29" t="s">
        <v>45</v>
      </c>
      <c r="N158" s="29" t="s">
        <v>3</v>
      </c>
      <c r="O158" s="69" t="s">
        <v>215</v>
      </c>
      <c r="P158" s="20" t="s">
        <v>46</v>
      </c>
      <c r="Q158" s="77" t="s">
        <v>47</v>
      </c>
      <c r="R158" s="80">
        <f t="shared" si="3"/>
        <v>150</v>
      </c>
    </row>
    <row r="159" spans="1:19" ht="25.5" x14ac:dyDescent="0.2">
      <c r="A159" s="66">
        <v>80101504</v>
      </c>
      <c r="B159" s="74" t="s">
        <v>236</v>
      </c>
      <c r="C159" s="70">
        <v>2</v>
      </c>
      <c r="D159" s="70">
        <v>4</v>
      </c>
      <c r="E159" s="70">
        <v>7</v>
      </c>
      <c r="F159" s="70">
        <v>1</v>
      </c>
      <c r="G159" s="71" t="s">
        <v>14</v>
      </c>
      <c r="H159" s="71">
        <v>3</v>
      </c>
      <c r="I159" s="25">
        <v>1500000000</v>
      </c>
      <c r="J159" s="25">
        <v>1500000000</v>
      </c>
      <c r="K159" s="71" t="s">
        <v>18</v>
      </c>
      <c r="L159" s="71">
        <v>0</v>
      </c>
      <c r="M159" s="29" t="s">
        <v>45</v>
      </c>
      <c r="N159" s="29" t="s">
        <v>3</v>
      </c>
      <c r="O159" s="69" t="s">
        <v>237</v>
      </c>
      <c r="P159" s="20" t="s">
        <v>46</v>
      </c>
      <c r="Q159" s="77" t="s">
        <v>47</v>
      </c>
      <c r="R159" s="80">
        <f t="shared" si="3"/>
        <v>151</v>
      </c>
    </row>
    <row r="160" spans="1:19" ht="39" customHeight="1" x14ac:dyDescent="0.2">
      <c r="A160" s="66">
        <v>80101505</v>
      </c>
      <c r="B160" s="74" t="s">
        <v>238</v>
      </c>
      <c r="C160" s="70">
        <v>2</v>
      </c>
      <c r="D160" s="70">
        <v>4</v>
      </c>
      <c r="E160" s="70">
        <v>7</v>
      </c>
      <c r="F160" s="70">
        <v>1</v>
      </c>
      <c r="G160" s="71" t="s">
        <v>14</v>
      </c>
      <c r="H160" s="71">
        <v>3</v>
      </c>
      <c r="I160" s="25">
        <v>600000000</v>
      </c>
      <c r="J160" s="25">
        <v>600000000</v>
      </c>
      <c r="K160" s="71" t="s">
        <v>18</v>
      </c>
      <c r="L160" s="71">
        <v>0</v>
      </c>
      <c r="M160" s="29" t="s">
        <v>45</v>
      </c>
      <c r="N160" s="29" t="s">
        <v>3</v>
      </c>
      <c r="O160" s="69" t="s">
        <v>237</v>
      </c>
      <c r="P160" s="20" t="s">
        <v>46</v>
      </c>
      <c r="Q160" s="77" t="s">
        <v>47</v>
      </c>
      <c r="R160" s="80">
        <f t="shared" si="3"/>
        <v>152</v>
      </c>
    </row>
    <row r="161" spans="1:18" ht="25.5" x14ac:dyDescent="0.2">
      <c r="A161" s="66">
        <v>80101511</v>
      </c>
      <c r="B161" s="74" t="s">
        <v>239</v>
      </c>
      <c r="C161" s="70">
        <v>2</v>
      </c>
      <c r="D161" s="70">
        <v>4</v>
      </c>
      <c r="E161" s="70">
        <v>10</v>
      </c>
      <c r="F161" s="70">
        <v>1</v>
      </c>
      <c r="G161" s="71" t="s">
        <v>14</v>
      </c>
      <c r="H161" s="71">
        <v>3</v>
      </c>
      <c r="I161" s="25">
        <v>2500000000</v>
      </c>
      <c r="J161" s="25">
        <v>1650000000</v>
      </c>
      <c r="K161" s="71" t="s">
        <v>18</v>
      </c>
      <c r="L161" s="71">
        <v>0</v>
      </c>
      <c r="M161" s="29" t="s">
        <v>45</v>
      </c>
      <c r="N161" s="29" t="s">
        <v>3</v>
      </c>
      <c r="O161" s="69" t="s">
        <v>237</v>
      </c>
      <c r="P161" s="20" t="s">
        <v>46</v>
      </c>
      <c r="Q161" s="77" t="s">
        <v>47</v>
      </c>
      <c r="R161" s="80">
        <f t="shared" si="3"/>
        <v>153</v>
      </c>
    </row>
    <row r="162" spans="1:18" ht="25.5" x14ac:dyDescent="0.2">
      <c r="A162" s="66">
        <v>80101505</v>
      </c>
      <c r="B162" s="74" t="s">
        <v>240</v>
      </c>
      <c r="C162" s="70">
        <v>2</v>
      </c>
      <c r="D162" s="70">
        <v>4</v>
      </c>
      <c r="E162" s="70">
        <v>10</v>
      </c>
      <c r="F162" s="70">
        <v>1</v>
      </c>
      <c r="G162" s="71" t="s">
        <v>14</v>
      </c>
      <c r="H162" s="71">
        <v>3</v>
      </c>
      <c r="I162" s="25">
        <v>2500000000</v>
      </c>
      <c r="J162" s="25">
        <v>1572341890</v>
      </c>
      <c r="K162" s="71" t="s">
        <v>18</v>
      </c>
      <c r="L162" s="71">
        <v>0</v>
      </c>
      <c r="M162" s="29" t="s">
        <v>45</v>
      </c>
      <c r="N162" s="29" t="s">
        <v>3</v>
      </c>
      <c r="O162" s="69" t="s">
        <v>237</v>
      </c>
      <c r="P162" s="20" t="s">
        <v>46</v>
      </c>
      <c r="Q162" s="77" t="s">
        <v>47</v>
      </c>
      <c r="R162" s="80">
        <f t="shared" si="3"/>
        <v>154</v>
      </c>
    </row>
    <row r="163" spans="1:18" ht="25.5" x14ac:dyDescent="0.2">
      <c r="A163" s="66">
        <v>80101505</v>
      </c>
      <c r="B163" s="74" t="s">
        <v>241</v>
      </c>
      <c r="C163" s="70">
        <v>2</v>
      </c>
      <c r="D163" s="70">
        <v>4</v>
      </c>
      <c r="E163" s="70">
        <v>10</v>
      </c>
      <c r="F163" s="70">
        <v>1</v>
      </c>
      <c r="G163" s="71" t="s">
        <v>14</v>
      </c>
      <c r="H163" s="71">
        <v>3</v>
      </c>
      <c r="I163" s="25">
        <v>2000000000</v>
      </c>
      <c r="J163" s="25">
        <v>1350000000</v>
      </c>
      <c r="K163" s="71" t="s">
        <v>18</v>
      </c>
      <c r="L163" s="71">
        <v>0</v>
      </c>
      <c r="M163" s="29" t="s">
        <v>45</v>
      </c>
      <c r="N163" s="29" t="s">
        <v>3</v>
      </c>
      <c r="O163" s="69" t="s">
        <v>237</v>
      </c>
      <c r="P163" s="20" t="s">
        <v>46</v>
      </c>
      <c r="Q163" s="77" t="s">
        <v>47</v>
      </c>
      <c r="R163" s="80">
        <f t="shared" si="3"/>
        <v>155</v>
      </c>
    </row>
    <row r="164" spans="1:18" ht="25.5" x14ac:dyDescent="0.2">
      <c r="A164" s="66">
        <v>80101507</v>
      </c>
      <c r="B164" s="74" t="s">
        <v>242</v>
      </c>
      <c r="C164" s="70">
        <v>2</v>
      </c>
      <c r="D164" s="70">
        <v>4</v>
      </c>
      <c r="E164" s="70">
        <v>10</v>
      </c>
      <c r="F164" s="70">
        <v>1</v>
      </c>
      <c r="G164" s="71" t="s">
        <v>14</v>
      </c>
      <c r="H164" s="71">
        <v>3</v>
      </c>
      <c r="I164" s="25">
        <v>1800000000</v>
      </c>
      <c r="J164" s="25">
        <v>1200000000</v>
      </c>
      <c r="K164" s="71" t="s">
        <v>18</v>
      </c>
      <c r="L164" s="71">
        <v>0</v>
      </c>
      <c r="M164" s="29" t="s">
        <v>45</v>
      </c>
      <c r="N164" s="29" t="s">
        <v>3</v>
      </c>
      <c r="O164" s="69" t="s">
        <v>237</v>
      </c>
      <c r="P164" s="20" t="s">
        <v>46</v>
      </c>
      <c r="Q164" s="77" t="s">
        <v>47</v>
      </c>
      <c r="R164" s="80">
        <f t="shared" si="3"/>
        <v>156</v>
      </c>
    </row>
    <row r="165" spans="1:18" ht="25.5" x14ac:dyDescent="0.2">
      <c r="A165" s="66">
        <v>80101505</v>
      </c>
      <c r="B165" s="74" t="s">
        <v>243</v>
      </c>
      <c r="C165" s="70">
        <v>2</v>
      </c>
      <c r="D165" s="70">
        <v>4</v>
      </c>
      <c r="E165" s="70">
        <v>7</v>
      </c>
      <c r="F165" s="70">
        <v>1</v>
      </c>
      <c r="G165" s="71" t="s">
        <v>14</v>
      </c>
      <c r="H165" s="71">
        <v>3</v>
      </c>
      <c r="I165" s="25">
        <v>1000000000</v>
      </c>
      <c r="J165" s="25">
        <v>1000000000</v>
      </c>
      <c r="K165" s="71" t="s">
        <v>18</v>
      </c>
      <c r="L165" s="71">
        <v>0</v>
      </c>
      <c r="M165" s="29" t="s">
        <v>45</v>
      </c>
      <c r="N165" s="29" t="s">
        <v>3</v>
      </c>
      <c r="O165" s="69" t="s">
        <v>237</v>
      </c>
      <c r="P165" s="20" t="s">
        <v>46</v>
      </c>
      <c r="Q165" s="77" t="s">
        <v>47</v>
      </c>
      <c r="R165" s="80">
        <f t="shared" si="3"/>
        <v>157</v>
      </c>
    </row>
    <row r="166" spans="1:18" ht="63.75" x14ac:dyDescent="0.2">
      <c r="A166" s="66">
        <v>83111507</v>
      </c>
      <c r="B166" s="74" t="s">
        <v>244</v>
      </c>
      <c r="C166" s="70">
        <v>2</v>
      </c>
      <c r="D166" s="70">
        <v>4</v>
      </c>
      <c r="E166" s="70">
        <v>7</v>
      </c>
      <c r="F166" s="70">
        <v>1</v>
      </c>
      <c r="G166" s="71" t="s">
        <v>14</v>
      </c>
      <c r="H166" s="71">
        <v>3</v>
      </c>
      <c r="I166" s="25">
        <v>1000000000</v>
      </c>
      <c r="J166" s="25">
        <v>1000000000</v>
      </c>
      <c r="K166" s="71" t="s">
        <v>18</v>
      </c>
      <c r="L166" s="71">
        <v>0</v>
      </c>
      <c r="M166" s="29" t="s">
        <v>45</v>
      </c>
      <c r="N166" s="29" t="s">
        <v>3</v>
      </c>
      <c r="O166" s="69" t="s">
        <v>237</v>
      </c>
      <c r="P166" s="20" t="s">
        <v>46</v>
      </c>
      <c r="Q166" s="77" t="s">
        <v>47</v>
      </c>
      <c r="R166" s="80">
        <f t="shared" si="3"/>
        <v>158</v>
      </c>
    </row>
    <row r="167" spans="1:18" ht="25.5" x14ac:dyDescent="0.2">
      <c r="A167" s="66">
        <v>80101505</v>
      </c>
      <c r="B167" s="74" t="s">
        <v>245</v>
      </c>
      <c r="C167" s="70">
        <v>2</v>
      </c>
      <c r="D167" s="70">
        <v>4</v>
      </c>
      <c r="E167" s="70">
        <v>10</v>
      </c>
      <c r="F167" s="70">
        <v>1</v>
      </c>
      <c r="G167" s="71" t="s">
        <v>14</v>
      </c>
      <c r="H167" s="71">
        <v>3</v>
      </c>
      <c r="I167" s="25">
        <v>1500000000</v>
      </c>
      <c r="J167" s="25">
        <v>1000000000</v>
      </c>
      <c r="K167" s="71" t="s">
        <v>18</v>
      </c>
      <c r="L167" s="71">
        <v>0</v>
      </c>
      <c r="M167" s="29" t="s">
        <v>45</v>
      </c>
      <c r="N167" s="29" t="s">
        <v>3</v>
      </c>
      <c r="O167" s="69" t="s">
        <v>237</v>
      </c>
      <c r="P167" s="20" t="s">
        <v>46</v>
      </c>
      <c r="Q167" s="77" t="s">
        <v>47</v>
      </c>
      <c r="R167" s="80">
        <f t="shared" si="3"/>
        <v>159</v>
      </c>
    </row>
    <row r="168" spans="1:18" ht="25.5" x14ac:dyDescent="0.2">
      <c r="A168" s="66">
        <v>83121700</v>
      </c>
      <c r="B168" s="74" t="s">
        <v>246</v>
      </c>
      <c r="C168" s="70">
        <v>2</v>
      </c>
      <c r="D168" s="70">
        <v>4</v>
      </c>
      <c r="E168" s="70">
        <v>10</v>
      </c>
      <c r="F168" s="70">
        <v>1</v>
      </c>
      <c r="G168" s="71" t="s">
        <v>14</v>
      </c>
      <c r="H168" s="71">
        <v>3</v>
      </c>
      <c r="I168" s="25">
        <v>2000000000</v>
      </c>
      <c r="J168" s="25">
        <v>1100000000</v>
      </c>
      <c r="K168" s="71" t="s">
        <v>18</v>
      </c>
      <c r="L168" s="71">
        <v>0</v>
      </c>
      <c r="M168" s="29" t="s">
        <v>45</v>
      </c>
      <c r="N168" s="29" t="s">
        <v>3</v>
      </c>
      <c r="O168" s="69" t="s">
        <v>237</v>
      </c>
      <c r="P168" s="20" t="s">
        <v>46</v>
      </c>
      <c r="Q168" s="77" t="s">
        <v>47</v>
      </c>
      <c r="R168" s="80">
        <f t="shared" si="3"/>
        <v>160</v>
      </c>
    </row>
    <row r="169" spans="1:18" ht="25.5" x14ac:dyDescent="0.2">
      <c r="A169" s="66">
        <v>83111507</v>
      </c>
      <c r="B169" s="117" t="s">
        <v>247</v>
      </c>
      <c r="C169" s="70">
        <v>2</v>
      </c>
      <c r="D169" s="70">
        <v>4</v>
      </c>
      <c r="E169" s="70">
        <v>7</v>
      </c>
      <c r="F169" s="70">
        <v>1</v>
      </c>
      <c r="G169" s="71" t="s">
        <v>14</v>
      </c>
      <c r="H169" s="71">
        <v>3</v>
      </c>
      <c r="I169" s="25">
        <v>1500000000</v>
      </c>
      <c r="J169" s="25">
        <v>1500000000</v>
      </c>
      <c r="K169" s="71" t="s">
        <v>18</v>
      </c>
      <c r="L169" s="71">
        <v>0</v>
      </c>
      <c r="M169" s="29" t="s">
        <v>45</v>
      </c>
      <c r="N169" s="29" t="s">
        <v>3</v>
      </c>
      <c r="O169" s="69" t="s">
        <v>237</v>
      </c>
      <c r="P169" s="20" t="s">
        <v>46</v>
      </c>
      <c r="Q169" s="77" t="s">
        <v>47</v>
      </c>
      <c r="R169" s="80">
        <f t="shared" si="3"/>
        <v>161</v>
      </c>
    </row>
    <row r="170" spans="1:18" x14ac:dyDescent="0.2">
      <c r="A170" s="66">
        <v>80101505</v>
      </c>
      <c r="B170" s="74" t="s">
        <v>248</v>
      </c>
      <c r="C170" s="70">
        <v>2</v>
      </c>
      <c r="D170" s="70">
        <v>4</v>
      </c>
      <c r="E170" s="70">
        <v>7</v>
      </c>
      <c r="F170" s="70">
        <v>1</v>
      </c>
      <c r="G170" s="71" t="s">
        <v>14</v>
      </c>
      <c r="H170" s="71">
        <v>3</v>
      </c>
      <c r="I170" s="25">
        <v>400000000</v>
      </c>
      <c r="J170" s="25">
        <v>400000000</v>
      </c>
      <c r="K170" s="71" t="s">
        <v>18</v>
      </c>
      <c r="L170" s="71">
        <v>0</v>
      </c>
      <c r="M170" s="29" t="s">
        <v>45</v>
      </c>
      <c r="N170" s="29" t="s">
        <v>3</v>
      </c>
      <c r="O170" s="69" t="s">
        <v>237</v>
      </c>
      <c r="P170" s="20" t="s">
        <v>46</v>
      </c>
      <c r="Q170" s="77" t="s">
        <v>47</v>
      </c>
      <c r="R170" s="80">
        <f t="shared" si="3"/>
        <v>162</v>
      </c>
    </row>
    <row r="171" spans="1:18" ht="48.75" customHeight="1" x14ac:dyDescent="0.2">
      <c r="A171" s="66">
        <v>81131500</v>
      </c>
      <c r="B171" s="74" t="s">
        <v>249</v>
      </c>
      <c r="C171" s="70">
        <v>2</v>
      </c>
      <c r="D171" s="70">
        <v>4</v>
      </c>
      <c r="E171" s="70">
        <v>10</v>
      </c>
      <c r="F171" s="70">
        <v>1</v>
      </c>
      <c r="G171" s="71" t="s">
        <v>14</v>
      </c>
      <c r="H171" s="71">
        <v>3</v>
      </c>
      <c r="I171" s="25">
        <v>1500000000</v>
      </c>
      <c r="J171" s="25">
        <v>1000000000</v>
      </c>
      <c r="K171" s="71" t="s">
        <v>18</v>
      </c>
      <c r="L171" s="71">
        <v>0</v>
      </c>
      <c r="M171" s="29" t="s">
        <v>45</v>
      </c>
      <c r="N171" s="29" t="s">
        <v>3</v>
      </c>
      <c r="O171" s="69" t="s">
        <v>237</v>
      </c>
      <c r="P171" s="20" t="s">
        <v>46</v>
      </c>
      <c r="Q171" s="77" t="s">
        <v>47</v>
      </c>
      <c r="R171" s="80">
        <f t="shared" si="3"/>
        <v>163</v>
      </c>
    </row>
    <row r="172" spans="1:18" ht="25.5" x14ac:dyDescent="0.2">
      <c r="A172" s="66">
        <v>80101505</v>
      </c>
      <c r="B172" s="74" t="s">
        <v>250</v>
      </c>
      <c r="C172" s="70">
        <v>2</v>
      </c>
      <c r="D172" s="70">
        <v>4</v>
      </c>
      <c r="E172" s="70">
        <v>10</v>
      </c>
      <c r="F172" s="70">
        <v>1</v>
      </c>
      <c r="G172" s="71" t="s">
        <v>14</v>
      </c>
      <c r="H172" s="71">
        <v>3</v>
      </c>
      <c r="I172" s="25">
        <v>1600000000</v>
      </c>
      <c r="J172" s="25">
        <v>1000000000</v>
      </c>
      <c r="K172" s="71" t="s">
        <v>18</v>
      </c>
      <c r="L172" s="71">
        <v>0</v>
      </c>
      <c r="M172" s="29" t="s">
        <v>45</v>
      </c>
      <c r="N172" s="29" t="s">
        <v>3</v>
      </c>
      <c r="O172" s="69" t="s">
        <v>237</v>
      </c>
      <c r="P172" s="20" t="s">
        <v>46</v>
      </c>
      <c r="Q172" s="77" t="s">
        <v>47</v>
      </c>
      <c r="R172" s="80">
        <f t="shared" si="3"/>
        <v>164</v>
      </c>
    </row>
    <row r="173" spans="1:18" ht="63.75" x14ac:dyDescent="0.2">
      <c r="A173" s="66" t="s">
        <v>251</v>
      </c>
      <c r="B173" s="74" t="s">
        <v>252</v>
      </c>
      <c r="C173" s="70">
        <v>2</v>
      </c>
      <c r="D173" s="70">
        <v>4</v>
      </c>
      <c r="E173" s="70">
        <v>10</v>
      </c>
      <c r="F173" s="70">
        <v>1</v>
      </c>
      <c r="G173" s="71" t="s">
        <v>14</v>
      </c>
      <c r="H173" s="71">
        <v>3</v>
      </c>
      <c r="I173" s="25">
        <v>1800000000</v>
      </c>
      <c r="J173" s="25">
        <v>1000000000</v>
      </c>
      <c r="K173" s="71" t="s">
        <v>18</v>
      </c>
      <c r="L173" s="71">
        <v>0</v>
      </c>
      <c r="M173" s="29" t="s">
        <v>45</v>
      </c>
      <c r="N173" s="29" t="s">
        <v>3</v>
      </c>
      <c r="O173" s="69" t="s">
        <v>237</v>
      </c>
      <c r="P173" s="20" t="s">
        <v>46</v>
      </c>
      <c r="Q173" s="77" t="s">
        <v>47</v>
      </c>
      <c r="R173" s="80">
        <f t="shared" si="3"/>
        <v>165</v>
      </c>
    </row>
    <row r="174" spans="1:18" x14ac:dyDescent="0.2">
      <c r="A174" s="66">
        <v>80101507</v>
      </c>
      <c r="B174" s="74" t="s">
        <v>253</v>
      </c>
      <c r="C174" s="70">
        <v>2</v>
      </c>
      <c r="D174" s="70">
        <v>4</v>
      </c>
      <c r="E174" s="70">
        <v>10</v>
      </c>
      <c r="F174" s="70">
        <v>1</v>
      </c>
      <c r="G174" s="71" t="s">
        <v>14</v>
      </c>
      <c r="H174" s="71">
        <v>3</v>
      </c>
      <c r="I174" s="25">
        <v>1445322000</v>
      </c>
      <c r="J174" s="25">
        <v>800000000</v>
      </c>
      <c r="K174" s="71" t="s">
        <v>18</v>
      </c>
      <c r="L174" s="71">
        <v>0</v>
      </c>
      <c r="M174" s="29" t="s">
        <v>45</v>
      </c>
      <c r="N174" s="29" t="s">
        <v>3</v>
      </c>
      <c r="O174" s="69" t="s">
        <v>237</v>
      </c>
      <c r="P174" s="20" t="s">
        <v>46</v>
      </c>
      <c r="Q174" s="77" t="s">
        <v>47</v>
      </c>
      <c r="R174" s="80">
        <f t="shared" si="3"/>
        <v>166</v>
      </c>
    </row>
    <row r="175" spans="1:18" ht="25.5" x14ac:dyDescent="0.2">
      <c r="A175" s="66" t="s">
        <v>300</v>
      </c>
      <c r="B175" s="74" t="s">
        <v>299</v>
      </c>
      <c r="C175" s="70">
        <v>2</v>
      </c>
      <c r="D175" s="70">
        <v>4</v>
      </c>
      <c r="E175" s="70">
        <v>10</v>
      </c>
      <c r="F175" s="70">
        <v>1</v>
      </c>
      <c r="G175" s="71" t="s">
        <v>14</v>
      </c>
      <c r="H175" s="71">
        <v>3</v>
      </c>
      <c r="I175" s="25">
        <v>1500000000</v>
      </c>
      <c r="J175" s="25">
        <v>1000000000</v>
      </c>
      <c r="K175" s="71" t="s">
        <v>18</v>
      </c>
      <c r="L175" s="71">
        <v>0</v>
      </c>
      <c r="M175" s="29" t="s">
        <v>45</v>
      </c>
      <c r="N175" s="29" t="s">
        <v>3</v>
      </c>
      <c r="O175" s="69" t="s">
        <v>237</v>
      </c>
      <c r="P175" s="20" t="s">
        <v>46</v>
      </c>
      <c r="Q175" s="77" t="s">
        <v>47</v>
      </c>
      <c r="R175" s="80">
        <f t="shared" si="3"/>
        <v>167</v>
      </c>
    </row>
    <row r="176" spans="1:18" ht="25.5" x14ac:dyDescent="0.2">
      <c r="A176" s="66" t="s">
        <v>301</v>
      </c>
      <c r="B176" s="74" t="s">
        <v>254</v>
      </c>
      <c r="C176" s="70">
        <v>2</v>
      </c>
      <c r="D176" s="70">
        <v>4</v>
      </c>
      <c r="E176" s="70">
        <v>10</v>
      </c>
      <c r="F176" s="70">
        <v>1</v>
      </c>
      <c r="G176" s="71" t="s">
        <v>14</v>
      </c>
      <c r="H176" s="71">
        <v>3</v>
      </c>
      <c r="I176" s="25">
        <v>1300000000</v>
      </c>
      <c r="J176" s="25">
        <v>900000000</v>
      </c>
      <c r="K176" s="71" t="s">
        <v>18</v>
      </c>
      <c r="L176" s="71">
        <v>0</v>
      </c>
      <c r="M176" s="29" t="s">
        <v>45</v>
      </c>
      <c r="N176" s="29" t="s">
        <v>3</v>
      </c>
      <c r="O176" s="69" t="s">
        <v>237</v>
      </c>
      <c r="P176" s="20" t="s">
        <v>46</v>
      </c>
      <c r="Q176" s="77" t="s">
        <v>47</v>
      </c>
      <c r="R176" s="80">
        <f t="shared" si="3"/>
        <v>168</v>
      </c>
    </row>
    <row r="177" spans="1:18" ht="25.5" x14ac:dyDescent="0.2">
      <c r="A177" s="66">
        <v>81112000</v>
      </c>
      <c r="B177" s="74" t="s">
        <v>255</v>
      </c>
      <c r="C177" s="70">
        <v>2</v>
      </c>
      <c r="D177" s="70">
        <v>4</v>
      </c>
      <c r="E177" s="70">
        <v>10</v>
      </c>
      <c r="F177" s="70">
        <v>1</v>
      </c>
      <c r="G177" s="71" t="s">
        <v>14</v>
      </c>
      <c r="H177" s="71">
        <v>3</v>
      </c>
      <c r="I177" s="25">
        <v>900000000</v>
      </c>
      <c r="J177" s="25">
        <v>600000000</v>
      </c>
      <c r="K177" s="71" t="s">
        <v>18</v>
      </c>
      <c r="L177" s="71">
        <v>0</v>
      </c>
      <c r="M177" s="29" t="s">
        <v>45</v>
      </c>
      <c r="N177" s="29" t="s">
        <v>3</v>
      </c>
      <c r="O177" s="69" t="s">
        <v>237</v>
      </c>
      <c r="P177" s="20" t="s">
        <v>46</v>
      </c>
      <c r="Q177" s="77" t="s">
        <v>47</v>
      </c>
      <c r="R177" s="80">
        <f t="shared" si="3"/>
        <v>169</v>
      </c>
    </row>
    <row r="178" spans="1:18" ht="51" x14ac:dyDescent="0.2">
      <c r="A178" s="66">
        <v>81111814</v>
      </c>
      <c r="B178" s="74" t="s">
        <v>256</v>
      </c>
      <c r="C178" s="70">
        <v>2</v>
      </c>
      <c r="D178" s="70">
        <v>4</v>
      </c>
      <c r="E178" s="70">
        <v>10</v>
      </c>
      <c r="F178" s="70">
        <v>1</v>
      </c>
      <c r="G178" s="71" t="s">
        <v>14</v>
      </c>
      <c r="H178" s="71">
        <v>3</v>
      </c>
      <c r="I178" s="25">
        <v>6045322000</v>
      </c>
      <c r="J178" s="25">
        <v>4000000000</v>
      </c>
      <c r="K178" s="71" t="s">
        <v>18</v>
      </c>
      <c r="L178" s="71">
        <v>0</v>
      </c>
      <c r="M178" s="29" t="s">
        <v>45</v>
      </c>
      <c r="N178" s="29" t="s">
        <v>3</v>
      </c>
      <c r="O178" s="69" t="s">
        <v>237</v>
      </c>
      <c r="P178" s="20" t="s">
        <v>46</v>
      </c>
      <c r="Q178" s="77" t="s">
        <v>47</v>
      </c>
      <c r="R178" s="80">
        <f t="shared" si="3"/>
        <v>170</v>
      </c>
    </row>
    <row r="179" spans="1:18" ht="38.25" x14ac:dyDescent="0.2">
      <c r="A179" s="66">
        <v>80101507</v>
      </c>
      <c r="B179" s="74" t="s">
        <v>257</v>
      </c>
      <c r="C179" s="70">
        <v>2</v>
      </c>
      <c r="D179" s="70">
        <v>4</v>
      </c>
      <c r="E179" s="70">
        <v>7</v>
      </c>
      <c r="F179" s="70">
        <v>1</v>
      </c>
      <c r="G179" s="71" t="s">
        <v>14</v>
      </c>
      <c r="H179" s="71">
        <v>3</v>
      </c>
      <c r="I179" s="25">
        <v>328000000</v>
      </c>
      <c r="J179" s="25">
        <v>328000000</v>
      </c>
      <c r="K179" s="71" t="s">
        <v>18</v>
      </c>
      <c r="L179" s="71">
        <v>0</v>
      </c>
      <c r="M179" s="29" t="s">
        <v>45</v>
      </c>
      <c r="N179" s="29" t="s">
        <v>3</v>
      </c>
      <c r="O179" s="69" t="s">
        <v>237</v>
      </c>
      <c r="P179" s="20" t="s">
        <v>46</v>
      </c>
      <c r="Q179" s="77" t="s">
        <v>47</v>
      </c>
      <c r="R179" s="80">
        <f t="shared" si="3"/>
        <v>171</v>
      </c>
    </row>
    <row r="180" spans="1:18" ht="38.25" x14ac:dyDescent="0.2">
      <c r="A180" s="66">
        <v>84111601</v>
      </c>
      <c r="B180" s="117" t="s">
        <v>258</v>
      </c>
      <c r="C180" s="70">
        <v>1</v>
      </c>
      <c r="D180" s="70">
        <v>1</v>
      </c>
      <c r="E180" s="70">
        <v>20</v>
      </c>
      <c r="F180" s="70">
        <v>1</v>
      </c>
      <c r="G180" s="71" t="s">
        <v>15</v>
      </c>
      <c r="H180" s="71">
        <v>3</v>
      </c>
      <c r="I180" s="25">
        <v>260000000</v>
      </c>
      <c r="J180" s="25">
        <v>130000000</v>
      </c>
      <c r="K180" s="71" t="s">
        <v>19</v>
      </c>
      <c r="L180" s="71">
        <v>1</v>
      </c>
      <c r="M180" s="29" t="s">
        <v>45</v>
      </c>
      <c r="N180" s="29" t="s">
        <v>3</v>
      </c>
      <c r="O180" s="69" t="s">
        <v>237</v>
      </c>
      <c r="P180" s="20" t="s">
        <v>46</v>
      </c>
      <c r="Q180" s="77" t="s">
        <v>47</v>
      </c>
      <c r="R180" s="80">
        <f t="shared" si="3"/>
        <v>172</v>
      </c>
    </row>
    <row r="181" spans="1:18" ht="38.25" x14ac:dyDescent="0.2">
      <c r="A181" s="66">
        <v>80101505</v>
      </c>
      <c r="B181" s="74" t="s">
        <v>259</v>
      </c>
      <c r="C181" s="70">
        <v>1</v>
      </c>
      <c r="D181" s="70">
        <v>1</v>
      </c>
      <c r="E181" s="70">
        <v>24</v>
      </c>
      <c r="F181" s="70">
        <v>1</v>
      </c>
      <c r="G181" s="71" t="s">
        <v>15</v>
      </c>
      <c r="H181" s="71">
        <v>3</v>
      </c>
      <c r="I181" s="25">
        <v>600000000</v>
      </c>
      <c r="J181" s="25">
        <v>300000000</v>
      </c>
      <c r="K181" s="71" t="s">
        <v>19</v>
      </c>
      <c r="L181" s="71">
        <v>1</v>
      </c>
      <c r="M181" s="29" t="s">
        <v>45</v>
      </c>
      <c r="N181" s="29" t="s">
        <v>3</v>
      </c>
      <c r="O181" s="69" t="s">
        <v>237</v>
      </c>
      <c r="P181" s="20" t="s">
        <v>46</v>
      </c>
      <c r="Q181" s="77" t="s">
        <v>47</v>
      </c>
      <c r="R181" s="80">
        <f t="shared" si="3"/>
        <v>173</v>
      </c>
    </row>
    <row r="182" spans="1:18" ht="33.75" customHeight="1" x14ac:dyDescent="0.2">
      <c r="A182" s="66">
        <v>80101505</v>
      </c>
      <c r="B182" s="117" t="s">
        <v>260</v>
      </c>
      <c r="C182" s="70">
        <v>1</v>
      </c>
      <c r="D182" s="70">
        <v>1</v>
      </c>
      <c r="E182" s="70">
        <v>24</v>
      </c>
      <c r="F182" s="70">
        <v>1</v>
      </c>
      <c r="G182" s="71" t="s">
        <v>15</v>
      </c>
      <c r="H182" s="71">
        <v>3</v>
      </c>
      <c r="I182" s="25">
        <v>432000000</v>
      </c>
      <c r="J182" s="25">
        <v>216000000</v>
      </c>
      <c r="K182" s="71" t="s">
        <v>19</v>
      </c>
      <c r="L182" s="71">
        <v>1</v>
      </c>
      <c r="M182" s="29" t="s">
        <v>45</v>
      </c>
      <c r="N182" s="29" t="s">
        <v>3</v>
      </c>
      <c r="O182" s="69" t="s">
        <v>237</v>
      </c>
      <c r="P182" s="20" t="s">
        <v>46</v>
      </c>
      <c r="Q182" s="77" t="s">
        <v>47</v>
      </c>
      <c r="R182" s="80">
        <f t="shared" si="3"/>
        <v>174</v>
      </c>
    </row>
    <row r="183" spans="1:18" ht="25.5" x14ac:dyDescent="0.2">
      <c r="A183" s="66">
        <v>80101505</v>
      </c>
      <c r="B183" s="117" t="s">
        <v>261</v>
      </c>
      <c r="C183" s="70">
        <v>1</v>
      </c>
      <c r="D183" s="70">
        <v>1</v>
      </c>
      <c r="E183" s="70">
        <v>24</v>
      </c>
      <c r="F183" s="70">
        <v>1</v>
      </c>
      <c r="G183" s="71" t="s">
        <v>15</v>
      </c>
      <c r="H183" s="71">
        <v>3</v>
      </c>
      <c r="I183" s="25">
        <v>408000000</v>
      </c>
      <c r="J183" s="25">
        <v>204000000</v>
      </c>
      <c r="K183" s="71" t="s">
        <v>19</v>
      </c>
      <c r="L183" s="71">
        <v>1</v>
      </c>
      <c r="M183" s="29" t="s">
        <v>45</v>
      </c>
      <c r="N183" s="29" t="s">
        <v>3</v>
      </c>
      <c r="O183" s="69" t="s">
        <v>237</v>
      </c>
      <c r="P183" s="20" t="s">
        <v>46</v>
      </c>
      <c r="Q183" s="77" t="s">
        <v>47</v>
      </c>
      <c r="R183" s="80">
        <f t="shared" si="3"/>
        <v>175</v>
      </c>
    </row>
    <row r="184" spans="1:18" ht="25.5" x14ac:dyDescent="0.2">
      <c r="A184" s="66">
        <v>80101505</v>
      </c>
      <c r="B184" s="74" t="s">
        <v>262</v>
      </c>
      <c r="C184" s="70">
        <v>1</v>
      </c>
      <c r="D184" s="70">
        <v>1</v>
      </c>
      <c r="E184" s="70">
        <v>24</v>
      </c>
      <c r="F184" s="70">
        <v>1</v>
      </c>
      <c r="G184" s="71" t="s">
        <v>15</v>
      </c>
      <c r="H184" s="71">
        <v>3</v>
      </c>
      <c r="I184" s="25">
        <v>384000000</v>
      </c>
      <c r="J184" s="25">
        <v>192000000</v>
      </c>
      <c r="K184" s="71" t="s">
        <v>19</v>
      </c>
      <c r="L184" s="71">
        <v>1</v>
      </c>
      <c r="M184" s="29" t="s">
        <v>45</v>
      </c>
      <c r="N184" s="29" t="s">
        <v>3</v>
      </c>
      <c r="O184" s="69" t="s">
        <v>237</v>
      </c>
      <c r="P184" s="20" t="s">
        <v>46</v>
      </c>
      <c r="Q184" s="77" t="s">
        <v>47</v>
      </c>
      <c r="R184" s="80">
        <f t="shared" si="3"/>
        <v>176</v>
      </c>
    </row>
    <row r="185" spans="1:18" ht="38.25" x14ac:dyDescent="0.2">
      <c r="A185" s="66">
        <v>80101505</v>
      </c>
      <c r="B185" s="74" t="s">
        <v>263</v>
      </c>
      <c r="C185" s="70">
        <v>1</v>
      </c>
      <c r="D185" s="70">
        <v>1</v>
      </c>
      <c r="E185" s="70">
        <v>24</v>
      </c>
      <c r="F185" s="70">
        <v>1</v>
      </c>
      <c r="G185" s="71" t="s">
        <v>15</v>
      </c>
      <c r="H185" s="71">
        <v>3</v>
      </c>
      <c r="I185" s="25">
        <v>408000000</v>
      </c>
      <c r="J185" s="25">
        <v>204000000</v>
      </c>
      <c r="K185" s="71" t="s">
        <v>19</v>
      </c>
      <c r="L185" s="71">
        <v>1</v>
      </c>
      <c r="M185" s="29" t="s">
        <v>45</v>
      </c>
      <c r="N185" s="29" t="s">
        <v>3</v>
      </c>
      <c r="O185" s="69" t="s">
        <v>237</v>
      </c>
      <c r="P185" s="20" t="s">
        <v>46</v>
      </c>
      <c r="Q185" s="77" t="s">
        <v>47</v>
      </c>
      <c r="R185" s="80">
        <f t="shared" si="3"/>
        <v>177</v>
      </c>
    </row>
    <row r="186" spans="1:18" ht="38.25" x14ac:dyDescent="0.2">
      <c r="A186" s="66" t="s">
        <v>264</v>
      </c>
      <c r="B186" s="74" t="s">
        <v>265</v>
      </c>
      <c r="C186" s="70">
        <v>5</v>
      </c>
      <c r="D186" s="70">
        <v>6</v>
      </c>
      <c r="E186" s="70">
        <v>6</v>
      </c>
      <c r="F186" s="70">
        <v>1</v>
      </c>
      <c r="G186" s="71" t="s">
        <v>4</v>
      </c>
      <c r="H186" s="71">
        <v>0</v>
      </c>
      <c r="I186" s="25">
        <v>4375000000</v>
      </c>
      <c r="J186" s="25">
        <v>4375000000</v>
      </c>
      <c r="K186" s="71" t="s">
        <v>18</v>
      </c>
      <c r="L186" s="71">
        <v>0</v>
      </c>
      <c r="M186" s="69" t="s">
        <v>45</v>
      </c>
      <c r="N186" s="29" t="s">
        <v>3</v>
      </c>
      <c r="O186" s="69" t="s">
        <v>266</v>
      </c>
      <c r="P186" s="20" t="s">
        <v>46</v>
      </c>
      <c r="Q186" s="77" t="s">
        <v>47</v>
      </c>
      <c r="R186" s="80">
        <f t="shared" si="3"/>
        <v>178</v>
      </c>
    </row>
    <row r="187" spans="1:18" ht="38.25" x14ac:dyDescent="0.2">
      <c r="A187" s="66" t="s">
        <v>267</v>
      </c>
      <c r="B187" s="74" t="s">
        <v>268</v>
      </c>
      <c r="C187" s="70">
        <v>5</v>
      </c>
      <c r="D187" s="70">
        <v>6</v>
      </c>
      <c r="E187" s="70">
        <v>6</v>
      </c>
      <c r="F187" s="70">
        <v>1</v>
      </c>
      <c r="G187" s="71" t="s">
        <v>6</v>
      </c>
      <c r="H187" s="71">
        <v>0</v>
      </c>
      <c r="I187" s="25">
        <v>525000000</v>
      </c>
      <c r="J187" s="25">
        <v>525000000</v>
      </c>
      <c r="K187" s="71" t="s">
        <v>18</v>
      </c>
      <c r="L187" s="71">
        <v>0</v>
      </c>
      <c r="M187" s="69" t="s">
        <v>45</v>
      </c>
      <c r="N187" s="29" t="s">
        <v>3</v>
      </c>
      <c r="O187" s="69" t="s">
        <v>266</v>
      </c>
      <c r="P187" s="20" t="s">
        <v>46</v>
      </c>
      <c r="Q187" s="77" t="s">
        <v>47</v>
      </c>
      <c r="R187" s="80">
        <f t="shared" ref="R187:R201" si="4">R186+1</f>
        <v>179</v>
      </c>
    </row>
    <row r="188" spans="1:18" ht="38.25" x14ac:dyDescent="0.2">
      <c r="A188" s="66" t="s">
        <v>264</v>
      </c>
      <c r="B188" s="74" t="s">
        <v>269</v>
      </c>
      <c r="C188" s="70">
        <v>3</v>
      </c>
      <c r="D188" s="70">
        <v>4</v>
      </c>
      <c r="E188" s="70">
        <v>2</v>
      </c>
      <c r="F188" s="70">
        <v>1</v>
      </c>
      <c r="G188" s="71" t="s">
        <v>4</v>
      </c>
      <c r="H188" s="71">
        <v>0</v>
      </c>
      <c r="I188" s="25">
        <v>3500000000</v>
      </c>
      <c r="J188" s="25">
        <v>3500000000</v>
      </c>
      <c r="K188" s="71" t="s">
        <v>18</v>
      </c>
      <c r="L188" s="71">
        <v>0</v>
      </c>
      <c r="M188" s="69" t="s">
        <v>45</v>
      </c>
      <c r="N188" s="29" t="s">
        <v>3</v>
      </c>
      <c r="O188" s="69" t="s">
        <v>266</v>
      </c>
      <c r="P188" s="20" t="s">
        <v>46</v>
      </c>
      <c r="Q188" s="77" t="s">
        <v>47</v>
      </c>
      <c r="R188" s="80">
        <f t="shared" si="4"/>
        <v>180</v>
      </c>
    </row>
    <row r="189" spans="1:18" ht="38.25" x14ac:dyDescent="0.2">
      <c r="A189" s="66" t="s">
        <v>270</v>
      </c>
      <c r="B189" s="74" t="s">
        <v>271</v>
      </c>
      <c r="C189" s="70">
        <v>5</v>
      </c>
      <c r="D189" s="70">
        <v>6</v>
      </c>
      <c r="E189" s="70">
        <v>6</v>
      </c>
      <c r="F189" s="70">
        <v>1</v>
      </c>
      <c r="G189" s="71" t="s">
        <v>4</v>
      </c>
      <c r="H189" s="71">
        <v>0</v>
      </c>
      <c r="I189" s="25">
        <v>41517857143</v>
      </c>
      <c r="J189" s="25">
        <v>41517857143</v>
      </c>
      <c r="K189" s="71" t="s">
        <v>18</v>
      </c>
      <c r="L189" s="71">
        <v>0</v>
      </c>
      <c r="M189" s="69" t="s">
        <v>45</v>
      </c>
      <c r="N189" s="29" t="s">
        <v>3</v>
      </c>
      <c r="O189" s="69" t="s">
        <v>266</v>
      </c>
      <c r="P189" s="20" t="s">
        <v>46</v>
      </c>
      <c r="Q189" s="77" t="s">
        <v>47</v>
      </c>
      <c r="R189" s="80">
        <f t="shared" si="4"/>
        <v>181</v>
      </c>
    </row>
    <row r="190" spans="1:18" ht="51" x14ac:dyDescent="0.2">
      <c r="A190" s="66" t="s">
        <v>267</v>
      </c>
      <c r="B190" s="74" t="s">
        <v>272</v>
      </c>
      <c r="C190" s="70">
        <v>5</v>
      </c>
      <c r="D190" s="70">
        <v>6</v>
      </c>
      <c r="E190" s="70">
        <v>6</v>
      </c>
      <c r="F190" s="70">
        <v>1</v>
      </c>
      <c r="G190" s="71" t="s">
        <v>6</v>
      </c>
      <c r="H190" s="71">
        <v>0</v>
      </c>
      <c r="I190" s="25">
        <v>4982142857</v>
      </c>
      <c r="J190" s="25">
        <v>4982142857</v>
      </c>
      <c r="K190" s="71" t="s">
        <v>18</v>
      </c>
      <c r="L190" s="71">
        <v>0</v>
      </c>
      <c r="M190" s="69" t="s">
        <v>45</v>
      </c>
      <c r="N190" s="29" t="s">
        <v>3</v>
      </c>
      <c r="O190" s="69" t="s">
        <v>266</v>
      </c>
      <c r="P190" s="20" t="s">
        <v>46</v>
      </c>
      <c r="Q190" s="77" t="s">
        <v>47</v>
      </c>
      <c r="R190" s="80">
        <f t="shared" si="4"/>
        <v>182</v>
      </c>
    </row>
    <row r="191" spans="1:18" ht="25.5" x14ac:dyDescent="0.2">
      <c r="A191" s="66" t="s">
        <v>273</v>
      </c>
      <c r="B191" s="74" t="s">
        <v>274</v>
      </c>
      <c r="C191" s="70">
        <v>5</v>
      </c>
      <c r="D191" s="70">
        <v>6</v>
      </c>
      <c r="E191" s="70">
        <v>6</v>
      </c>
      <c r="F191" s="70">
        <v>1</v>
      </c>
      <c r="G191" s="71" t="s">
        <v>4</v>
      </c>
      <c r="H191" s="71">
        <v>0</v>
      </c>
      <c r="I191" s="25">
        <v>5383145209</v>
      </c>
      <c r="J191" s="25">
        <v>5383145209</v>
      </c>
      <c r="K191" s="71" t="s">
        <v>18</v>
      </c>
      <c r="L191" s="71">
        <v>0</v>
      </c>
      <c r="M191" s="69" t="s">
        <v>45</v>
      </c>
      <c r="N191" s="29" t="s">
        <v>3</v>
      </c>
      <c r="O191" s="69" t="s">
        <v>266</v>
      </c>
      <c r="P191" s="20" t="s">
        <v>46</v>
      </c>
      <c r="Q191" s="77" t="s">
        <v>47</v>
      </c>
      <c r="R191" s="80">
        <f t="shared" si="4"/>
        <v>183</v>
      </c>
    </row>
    <row r="192" spans="1:18" ht="54" customHeight="1" x14ac:dyDescent="0.2">
      <c r="A192" s="66" t="s">
        <v>267</v>
      </c>
      <c r="B192" s="74" t="s">
        <v>275</v>
      </c>
      <c r="C192" s="70">
        <v>5</v>
      </c>
      <c r="D192" s="70">
        <v>6</v>
      </c>
      <c r="E192" s="70">
        <v>6</v>
      </c>
      <c r="F192" s="70">
        <v>1</v>
      </c>
      <c r="G192" s="71" t="s">
        <v>6</v>
      </c>
      <c r="H192" s="71">
        <v>0</v>
      </c>
      <c r="I192" s="25">
        <v>1282471781</v>
      </c>
      <c r="J192" s="25">
        <v>1282471781</v>
      </c>
      <c r="K192" s="71" t="s">
        <v>18</v>
      </c>
      <c r="L192" s="71">
        <v>0</v>
      </c>
      <c r="M192" s="69" t="s">
        <v>45</v>
      </c>
      <c r="N192" s="29" t="s">
        <v>3</v>
      </c>
      <c r="O192" s="69" t="s">
        <v>266</v>
      </c>
      <c r="P192" s="20" t="s">
        <v>46</v>
      </c>
      <c r="Q192" s="77" t="s">
        <v>47</v>
      </c>
      <c r="R192" s="80">
        <f t="shared" si="4"/>
        <v>184</v>
      </c>
    </row>
    <row r="193" spans="1:20" ht="31.5" customHeight="1" x14ac:dyDescent="0.2">
      <c r="A193" s="66" t="s">
        <v>276</v>
      </c>
      <c r="B193" s="74" t="s">
        <v>277</v>
      </c>
      <c r="C193" s="70">
        <v>6</v>
      </c>
      <c r="D193" s="70">
        <v>6</v>
      </c>
      <c r="E193" s="70">
        <v>1</v>
      </c>
      <c r="F193" s="70">
        <v>1</v>
      </c>
      <c r="G193" s="71" t="s">
        <v>15</v>
      </c>
      <c r="H193" s="71">
        <v>0</v>
      </c>
      <c r="I193" s="25">
        <v>6778741248</v>
      </c>
      <c r="J193" s="25">
        <v>6778741248</v>
      </c>
      <c r="K193" s="71" t="s">
        <v>18</v>
      </c>
      <c r="L193" s="71">
        <v>0</v>
      </c>
      <c r="M193" s="69" t="s">
        <v>45</v>
      </c>
      <c r="N193" s="29" t="s">
        <v>3</v>
      </c>
      <c r="O193" s="69" t="s">
        <v>266</v>
      </c>
      <c r="P193" s="20" t="s">
        <v>46</v>
      </c>
      <c r="Q193" s="77" t="s">
        <v>47</v>
      </c>
      <c r="R193" s="80">
        <f t="shared" si="4"/>
        <v>185</v>
      </c>
    </row>
    <row r="194" spans="1:20" ht="38.25" x14ac:dyDescent="0.2">
      <c r="A194" s="66" t="s">
        <v>267</v>
      </c>
      <c r="B194" s="74" t="s">
        <v>278</v>
      </c>
      <c r="C194" s="70">
        <v>2</v>
      </c>
      <c r="D194" s="70">
        <v>3</v>
      </c>
      <c r="E194" s="70">
        <v>2</v>
      </c>
      <c r="F194" s="70">
        <v>1</v>
      </c>
      <c r="G194" s="71" t="s">
        <v>6</v>
      </c>
      <c r="H194" s="71">
        <v>0</v>
      </c>
      <c r="I194" s="25">
        <v>1000000000</v>
      </c>
      <c r="J194" s="25">
        <v>1000000000</v>
      </c>
      <c r="K194" s="71" t="s">
        <v>18</v>
      </c>
      <c r="L194" s="71">
        <v>0</v>
      </c>
      <c r="M194" s="69" t="s">
        <v>45</v>
      </c>
      <c r="N194" s="29" t="s">
        <v>3</v>
      </c>
      <c r="O194" s="69" t="s">
        <v>266</v>
      </c>
      <c r="P194" s="20" t="s">
        <v>46</v>
      </c>
      <c r="Q194" s="77" t="s">
        <v>47</v>
      </c>
      <c r="R194" s="80">
        <f t="shared" si="4"/>
        <v>186</v>
      </c>
    </row>
    <row r="195" spans="1:20" ht="51" x14ac:dyDescent="0.2">
      <c r="A195" s="66" t="s">
        <v>267</v>
      </c>
      <c r="B195" s="74" t="s">
        <v>279</v>
      </c>
      <c r="C195" s="70">
        <v>2</v>
      </c>
      <c r="D195" s="70">
        <v>3</v>
      </c>
      <c r="E195" s="70">
        <v>2</v>
      </c>
      <c r="F195" s="70">
        <v>1</v>
      </c>
      <c r="G195" s="71" t="s">
        <v>6</v>
      </c>
      <c r="H195" s="71">
        <v>0</v>
      </c>
      <c r="I195" s="25">
        <v>150000000</v>
      </c>
      <c r="J195" s="25">
        <v>150000000</v>
      </c>
      <c r="K195" s="71" t="s">
        <v>18</v>
      </c>
      <c r="L195" s="71">
        <v>0</v>
      </c>
      <c r="M195" s="69" t="s">
        <v>45</v>
      </c>
      <c r="N195" s="29" t="s">
        <v>3</v>
      </c>
      <c r="O195" s="69" t="s">
        <v>266</v>
      </c>
      <c r="P195" s="20" t="s">
        <v>46</v>
      </c>
      <c r="Q195" s="77" t="s">
        <v>47</v>
      </c>
      <c r="R195" s="80">
        <f t="shared" si="4"/>
        <v>187</v>
      </c>
    </row>
    <row r="196" spans="1:20" ht="45.75" customHeight="1" x14ac:dyDescent="0.2">
      <c r="A196" s="4" t="s">
        <v>303</v>
      </c>
      <c r="B196" s="98" t="s">
        <v>302</v>
      </c>
      <c r="C196" s="67" t="s">
        <v>190</v>
      </c>
      <c r="D196" s="67" t="s">
        <v>190</v>
      </c>
      <c r="E196" s="67" t="s">
        <v>304</v>
      </c>
      <c r="F196" s="67" t="s">
        <v>304</v>
      </c>
      <c r="G196" s="68" t="s">
        <v>305</v>
      </c>
      <c r="H196" s="68">
        <v>0</v>
      </c>
      <c r="I196" s="99">
        <v>25000000</v>
      </c>
      <c r="J196" s="99">
        <v>25000000</v>
      </c>
      <c r="K196" s="68" t="s">
        <v>18</v>
      </c>
      <c r="L196" s="68">
        <v>0</v>
      </c>
      <c r="M196" s="29" t="s">
        <v>45</v>
      </c>
      <c r="N196" s="29" t="s">
        <v>3</v>
      </c>
      <c r="O196" s="29" t="s">
        <v>215</v>
      </c>
      <c r="P196" s="20" t="s">
        <v>46</v>
      </c>
      <c r="Q196" s="77" t="s">
        <v>47</v>
      </c>
      <c r="R196" s="96">
        <f t="shared" si="4"/>
        <v>188</v>
      </c>
    </row>
    <row r="197" spans="1:20" ht="54.75" customHeight="1" x14ac:dyDescent="0.2">
      <c r="A197" s="110" t="s">
        <v>308</v>
      </c>
      <c r="B197" s="98" t="s">
        <v>309</v>
      </c>
      <c r="C197" s="67" t="s">
        <v>190</v>
      </c>
      <c r="D197" s="67" t="s">
        <v>190</v>
      </c>
      <c r="E197" s="67" t="s">
        <v>304</v>
      </c>
      <c r="F197" s="67" t="s">
        <v>304</v>
      </c>
      <c r="G197" s="111" t="s">
        <v>310</v>
      </c>
      <c r="H197" s="68">
        <v>0</v>
      </c>
      <c r="I197" s="99">
        <v>569248400</v>
      </c>
      <c r="J197" s="99">
        <f>I197</f>
        <v>569248400</v>
      </c>
      <c r="K197" s="68" t="s">
        <v>18</v>
      </c>
      <c r="L197" s="68">
        <v>0</v>
      </c>
      <c r="M197" s="29" t="s">
        <v>45</v>
      </c>
      <c r="N197" s="29" t="s">
        <v>3</v>
      </c>
      <c r="O197" s="29" t="s">
        <v>215</v>
      </c>
      <c r="P197" s="20" t="s">
        <v>46</v>
      </c>
      <c r="Q197" s="77" t="s">
        <v>47</v>
      </c>
      <c r="R197" s="80">
        <f t="shared" si="4"/>
        <v>189</v>
      </c>
    </row>
    <row r="198" spans="1:20" s="21" customFormat="1" ht="74.25" customHeight="1" x14ac:dyDescent="0.2">
      <c r="A198" s="4">
        <v>93121601</v>
      </c>
      <c r="B198" s="110" t="s">
        <v>313</v>
      </c>
      <c r="C198" s="67" t="s">
        <v>190</v>
      </c>
      <c r="D198" s="67" t="s">
        <v>190</v>
      </c>
      <c r="E198" s="113" t="s">
        <v>314</v>
      </c>
      <c r="F198" s="67">
        <v>48</v>
      </c>
      <c r="G198" s="111" t="s">
        <v>318</v>
      </c>
      <c r="H198" s="68">
        <v>0</v>
      </c>
      <c r="I198" s="99">
        <v>0</v>
      </c>
      <c r="J198" s="99">
        <v>0</v>
      </c>
      <c r="K198" s="68">
        <v>0</v>
      </c>
      <c r="L198" s="68">
        <v>0</v>
      </c>
      <c r="M198" s="114" t="s">
        <v>45</v>
      </c>
      <c r="N198" s="29" t="s">
        <v>3</v>
      </c>
      <c r="O198" s="114" t="s">
        <v>315</v>
      </c>
      <c r="P198" s="20" t="s">
        <v>46</v>
      </c>
      <c r="Q198" s="112" t="s">
        <v>47</v>
      </c>
      <c r="R198" s="80">
        <f t="shared" si="4"/>
        <v>190</v>
      </c>
      <c r="S198" s="104"/>
      <c r="T198" s="100"/>
    </row>
    <row r="199" spans="1:20" ht="96" customHeight="1" x14ac:dyDescent="0.2">
      <c r="A199" s="4">
        <v>80111700</v>
      </c>
      <c r="B199" s="98" t="s">
        <v>316</v>
      </c>
      <c r="C199" s="67" t="s">
        <v>190</v>
      </c>
      <c r="D199" s="67" t="s">
        <v>190</v>
      </c>
      <c r="E199" s="113" t="s">
        <v>317</v>
      </c>
      <c r="F199" s="113" t="s">
        <v>317</v>
      </c>
      <c r="G199" s="111" t="s">
        <v>318</v>
      </c>
      <c r="H199" s="68">
        <v>0</v>
      </c>
      <c r="I199" s="99">
        <v>435237070</v>
      </c>
      <c r="J199" s="99">
        <f>I199</f>
        <v>435237070</v>
      </c>
      <c r="K199" s="68">
        <v>0</v>
      </c>
      <c r="L199" s="68">
        <v>0</v>
      </c>
      <c r="M199" s="114" t="s">
        <v>45</v>
      </c>
      <c r="N199" s="29" t="s">
        <v>3</v>
      </c>
      <c r="O199" s="114" t="s">
        <v>319</v>
      </c>
      <c r="P199" s="20" t="s">
        <v>46</v>
      </c>
      <c r="Q199" s="112" t="s">
        <v>47</v>
      </c>
      <c r="R199" s="80">
        <f t="shared" si="4"/>
        <v>191</v>
      </c>
    </row>
    <row r="200" spans="1:20" ht="114.75" x14ac:dyDescent="0.2">
      <c r="A200" s="4">
        <v>80101603</v>
      </c>
      <c r="B200" s="98" t="s">
        <v>321</v>
      </c>
      <c r="C200" s="113" t="s">
        <v>190</v>
      </c>
      <c r="D200" s="113" t="s">
        <v>190</v>
      </c>
      <c r="E200" s="113" t="s">
        <v>317</v>
      </c>
      <c r="F200" s="113" t="s">
        <v>317</v>
      </c>
      <c r="G200" s="111" t="s">
        <v>318</v>
      </c>
      <c r="H200" s="68">
        <v>0</v>
      </c>
      <c r="I200" s="99">
        <v>36000000</v>
      </c>
      <c r="J200" s="99">
        <v>36000000</v>
      </c>
      <c r="K200" s="68" t="s">
        <v>18</v>
      </c>
      <c r="L200" s="68">
        <v>0</v>
      </c>
      <c r="M200" s="29" t="s">
        <v>45</v>
      </c>
      <c r="N200" s="29" t="s">
        <v>3</v>
      </c>
      <c r="O200" s="29" t="s">
        <v>191</v>
      </c>
      <c r="P200" s="20" t="s">
        <v>46</v>
      </c>
      <c r="Q200" s="112" t="s">
        <v>47</v>
      </c>
      <c r="R200" s="80">
        <f t="shared" si="4"/>
        <v>192</v>
      </c>
    </row>
    <row r="201" spans="1:20" ht="51" x14ac:dyDescent="0.2">
      <c r="A201" s="4">
        <v>81112001</v>
      </c>
      <c r="B201" s="98" t="s">
        <v>326</v>
      </c>
      <c r="C201" s="113" t="s">
        <v>329</v>
      </c>
      <c r="D201" s="113" t="s">
        <v>329</v>
      </c>
      <c r="E201" s="113" t="s">
        <v>330</v>
      </c>
      <c r="F201" s="113" t="s">
        <v>330</v>
      </c>
      <c r="G201" s="111" t="s">
        <v>327</v>
      </c>
      <c r="H201" s="68" t="s">
        <v>328</v>
      </c>
      <c r="I201" s="99">
        <v>80000000</v>
      </c>
      <c r="J201" s="99">
        <f>I201</f>
        <v>80000000</v>
      </c>
      <c r="K201" s="68"/>
      <c r="L201" s="68">
        <v>0</v>
      </c>
      <c r="M201" s="29" t="s">
        <v>45</v>
      </c>
      <c r="N201" s="29" t="s">
        <v>3</v>
      </c>
      <c r="O201" s="20" t="s">
        <v>72</v>
      </c>
      <c r="P201" s="20" t="s">
        <v>46</v>
      </c>
      <c r="Q201" s="77" t="s">
        <v>47</v>
      </c>
      <c r="R201" s="80">
        <f t="shared" si="4"/>
        <v>193</v>
      </c>
    </row>
    <row r="202" spans="1:20" x14ac:dyDescent="0.2">
      <c r="A202" s="4"/>
      <c r="B202" s="98"/>
      <c r="C202" s="113"/>
      <c r="D202" s="113"/>
      <c r="E202" s="113"/>
      <c r="F202" s="113"/>
      <c r="G202" s="111"/>
      <c r="H202" s="68"/>
      <c r="I202" s="99"/>
      <c r="J202" s="99"/>
      <c r="K202" s="68"/>
      <c r="L202" s="68"/>
      <c r="M202" s="29"/>
      <c r="N202" s="29"/>
      <c r="O202" s="29"/>
      <c r="P202" s="20"/>
      <c r="Q202" s="112"/>
    </row>
    <row r="203" spans="1:20" x14ac:dyDescent="0.2">
      <c r="I203" s="97"/>
      <c r="J203" s="97"/>
      <c r="N203" s="48"/>
    </row>
    <row r="204" spans="1:20" x14ac:dyDescent="0.2">
      <c r="I204" s="97"/>
      <c r="J204" s="97"/>
      <c r="N204" s="48"/>
    </row>
    <row r="205" spans="1:20" x14ac:dyDescent="0.2">
      <c r="I205" s="97"/>
      <c r="J205" s="97"/>
      <c r="N205" s="48"/>
    </row>
    <row r="206" spans="1:20" x14ac:dyDescent="0.2">
      <c r="I206" s="97"/>
      <c r="J206" s="97"/>
      <c r="N206" s="48"/>
    </row>
    <row r="207" spans="1:20" x14ac:dyDescent="0.2">
      <c r="I207" s="97"/>
      <c r="J207" s="97"/>
      <c r="N207" s="48"/>
    </row>
    <row r="208" spans="1:20" x14ac:dyDescent="0.2">
      <c r="I208" s="97"/>
      <c r="J208" s="97"/>
      <c r="N208" s="48"/>
    </row>
    <row r="209" spans="9:14" x14ac:dyDescent="0.2">
      <c r="I209" s="97"/>
      <c r="J209" s="97"/>
      <c r="N209" s="48"/>
    </row>
    <row r="210" spans="9:14" x14ac:dyDescent="0.2">
      <c r="I210" s="97"/>
      <c r="J210" s="97"/>
      <c r="N210" s="48"/>
    </row>
    <row r="211" spans="9:14" x14ac:dyDescent="0.2">
      <c r="I211" s="97"/>
      <c r="J211" s="97"/>
      <c r="N211" s="48"/>
    </row>
    <row r="212" spans="9:14" x14ac:dyDescent="0.2">
      <c r="I212" s="97"/>
      <c r="J212" s="97"/>
      <c r="N212" s="48"/>
    </row>
    <row r="213" spans="9:14" x14ac:dyDescent="0.2">
      <c r="I213" s="97"/>
      <c r="J213" s="97"/>
      <c r="N213" s="48"/>
    </row>
    <row r="214" spans="9:14" x14ac:dyDescent="0.2">
      <c r="N214" s="48"/>
    </row>
    <row r="215" spans="9:14" x14ac:dyDescent="0.2">
      <c r="N215" s="48"/>
    </row>
    <row r="216" spans="9:14" x14ac:dyDescent="0.2">
      <c r="N216" s="48"/>
    </row>
    <row r="217" spans="9:14" x14ac:dyDescent="0.2">
      <c r="N217" s="48"/>
    </row>
    <row r="218" spans="9:14" x14ac:dyDescent="0.2">
      <c r="N218" s="48"/>
    </row>
    <row r="219" spans="9:14" x14ac:dyDescent="0.2">
      <c r="N219" s="48"/>
    </row>
    <row r="220" spans="9:14" x14ac:dyDescent="0.2">
      <c r="N220" s="48"/>
    </row>
    <row r="221" spans="9:14" x14ac:dyDescent="0.2">
      <c r="N221" s="48"/>
    </row>
    <row r="222" spans="9:14" x14ac:dyDescent="0.2">
      <c r="N222" s="48"/>
    </row>
    <row r="223" spans="9:14" x14ac:dyDescent="0.2">
      <c r="N223" s="48"/>
    </row>
    <row r="224" spans="9:14" x14ac:dyDescent="0.2">
      <c r="N224" s="48"/>
    </row>
    <row r="225" spans="14:14" x14ac:dyDescent="0.2">
      <c r="N225" s="48"/>
    </row>
    <row r="226" spans="14:14" x14ac:dyDescent="0.2">
      <c r="N226" s="48"/>
    </row>
    <row r="227" spans="14:14" x14ac:dyDescent="0.2">
      <c r="N227" s="48"/>
    </row>
    <row r="228" spans="14:14" x14ac:dyDescent="0.2">
      <c r="N228" s="48"/>
    </row>
    <row r="229" spans="14:14" x14ac:dyDescent="0.2">
      <c r="N229" s="48"/>
    </row>
    <row r="230" spans="14:14" x14ac:dyDescent="0.2">
      <c r="N230" s="48"/>
    </row>
    <row r="231" spans="14:14" x14ac:dyDescent="0.2">
      <c r="N231" s="48"/>
    </row>
    <row r="232" spans="14:14" x14ac:dyDescent="0.2">
      <c r="N232" s="48"/>
    </row>
    <row r="233" spans="14:14" x14ac:dyDescent="0.2">
      <c r="N233" s="48"/>
    </row>
    <row r="234" spans="14:14" x14ac:dyDescent="0.2">
      <c r="N234" s="48"/>
    </row>
    <row r="235" spans="14:14" x14ac:dyDescent="0.2">
      <c r="N235" s="48"/>
    </row>
    <row r="236" spans="14:14" x14ac:dyDescent="0.2">
      <c r="N236" s="48"/>
    </row>
    <row r="237" spans="14:14" x14ac:dyDescent="0.2">
      <c r="N237" s="48"/>
    </row>
    <row r="238" spans="14:14" x14ac:dyDescent="0.2">
      <c r="N238" s="48"/>
    </row>
    <row r="239" spans="14:14" x14ac:dyDescent="0.2">
      <c r="N239" s="48"/>
    </row>
    <row r="240" spans="14:14" x14ac:dyDescent="0.2">
      <c r="N240" s="48"/>
    </row>
    <row r="241" spans="14:14" x14ac:dyDescent="0.2">
      <c r="N241" s="48"/>
    </row>
    <row r="242" spans="14:14" x14ac:dyDescent="0.2">
      <c r="N242" s="48"/>
    </row>
    <row r="243" spans="14:14" x14ac:dyDescent="0.2">
      <c r="N243" s="48"/>
    </row>
  </sheetData>
  <autoFilter ref="A7:Q116" xr:uid="{00000000-0001-0000-0000-000000000000}"/>
  <mergeCells count="1">
    <mergeCell ref="A4:Q6"/>
  </mergeCells>
  <phoneticPr fontId="5" type="noConversion"/>
  <hyperlinks>
    <hyperlink ref="Q8:Q85" r:id="rId1" display="divisionadministrativa@procuraduria.gov.co" xr:uid="{F8AF3834-DFA7-4E0C-9DEF-ED7992104976}"/>
    <hyperlink ref="Q84:Q92" r:id="rId2" display="divisionadministrativa@procuraduria.gov.co" xr:uid="{E6CFA58E-86D5-4278-AD1D-DB761A4F9059}"/>
    <hyperlink ref="Q93" r:id="rId3" xr:uid="{7E14C4CE-4AA3-43ED-AB8B-162EED13227A}"/>
    <hyperlink ref="Q94" r:id="rId4" xr:uid="{D43B1C06-10A7-4890-9CC6-5B1851B2FEF3}"/>
    <hyperlink ref="Q95" r:id="rId5" xr:uid="{6EA15F41-2AB8-4CB4-B21D-CD6995E46C7A}"/>
    <hyperlink ref="Q96" r:id="rId6" xr:uid="{65D436C3-5816-4601-B553-4D7CE65C1936}"/>
    <hyperlink ref="Q97" r:id="rId7" xr:uid="{A8694104-CDFC-4834-AD85-F581A00AF93A}"/>
    <hyperlink ref="Q98" r:id="rId8" xr:uid="{64F8A6FB-8111-4D49-9765-A5E0A3758FFA}"/>
    <hyperlink ref="Q99" r:id="rId9" xr:uid="{0E8665A5-6990-4E34-9CB8-B94B018B8CFF}"/>
    <hyperlink ref="Q100" r:id="rId10" xr:uid="{B8183878-5883-47E0-8914-41FB7E81D049}"/>
    <hyperlink ref="Q101" r:id="rId11" xr:uid="{E4F72643-2FCE-4173-8249-CAE2ED69508A}"/>
    <hyperlink ref="Q102" r:id="rId12" xr:uid="{C9DF2C57-AB64-4075-B593-4035214A6B1A}"/>
    <hyperlink ref="Q103" r:id="rId13" xr:uid="{3DCF47FA-2588-4D65-AFEE-2175686B0E06}"/>
    <hyperlink ref="Q104" r:id="rId14" xr:uid="{D34BD6A0-A551-4370-85C8-5B972943AF38}"/>
    <hyperlink ref="Q105" r:id="rId15" xr:uid="{315CC2EB-2DB0-4360-AF99-BE5B8B428708}"/>
    <hyperlink ref="Q106" r:id="rId16" xr:uid="{A0CDD7CD-621F-4920-B3D9-0E55C3A8C21B}"/>
    <hyperlink ref="Q107" r:id="rId17" xr:uid="{B09CC21B-3DB1-4D1F-8E7B-6DAE261CDD6C}"/>
    <hyperlink ref="Q108" r:id="rId18" xr:uid="{17571EA0-B38F-47A0-93DB-4EB7DD53F95C}"/>
    <hyperlink ref="Q109" r:id="rId19" xr:uid="{2BD0CB39-747C-4D6E-9295-6BDEFFB6124D}"/>
    <hyperlink ref="Q110" r:id="rId20" xr:uid="{F3696574-C804-40E7-8B70-2D7D5DD2E635}"/>
    <hyperlink ref="Q111" r:id="rId21" xr:uid="{5EDD6482-E4E7-444B-9081-74F70D37354B}"/>
    <hyperlink ref="Q117" r:id="rId22" xr:uid="{B1080CA2-00BE-4674-8559-FF3746D95144}"/>
    <hyperlink ref="Q118" r:id="rId23" xr:uid="{8D996464-6630-46FC-84AA-A03112AE8196}"/>
    <hyperlink ref="Q119" r:id="rId24" xr:uid="{EEA20D75-EBE0-4351-8B1A-3C45B9CC0DF4}"/>
    <hyperlink ref="Q120" r:id="rId25" xr:uid="{813A2E71-DCBD-4F48-BB38-59D3C28D24AB}"/>
    <hyperlink ref="Q121" r:id="rId26" xr:uid="{51B7E909-0492-44A5-88B2-09C0C0FAC9CD}"/>
    <hyperlink ref="Q122" r:id="rId27" xr:uid="{43150BE0-2397-4223-9FC6-7DE089A69364}"/>
    <hyperlink ref="Q123" r:id="rId28" xr:uid="{879F8BA3-E2F0-4E2B-904B-1FE12B58F378}"/>
    <hyperlink ref="Q124" r:id="rId29" xr:uid="{E7FB7325-AD84-4A04-B693-A5F35C6E2ECC}"/>
    <hyperlink ref="Q125" r:id="rId30" xr:uid="{1FBA639D-662F-4881-9414-8E6AEB3E8A67}"/>
    <hyperlink ref="Q126" r:id="rId31" xr:uid="{1E4B5445-37DA-4697-9E13-4C8B513F7301}"/>
    <hyperlink ref="Q127" r:id="rId32" xr:uid="{733609DA-B476-43BE-A27D-24B171C88FFC}"/>
    <hyperlink ref="Q128" r:id="rId33" xr:uid="{AA724927-97EF-49A7-9A29-923E8FC5E083}"/>
    <hyperlink ref="Q129" r:id="rId34" xr:uid="{FDD2232C-2B3E-4B00-9F53-2B77FF6B438E}"/>
    <hyperlink ref="Q130" r:id="rId35" xr:uid="{CB5A5424-5D3A-4D71-9D34-7D105053B448}"/>
    <hyperlink ref="Q131" r:id="rId36" xr:uid="{84EB6149-C479-43D8-9647-C123A052C4D7}"/>
    <hyperlink ref="Q132" r:id="rId37" xr:uid="{93531665-1A75-400C-A782-D1866AD26145}"/>
    <hyperlink ref="Q133" r:id="rId38" xr:uid="{55628B22-D632-4D2A-ACDD-2864FAEE9682}"/>
    <hyperlink ref="Q134" r:id="rId39" xr:uid="{81F35729-F137-451E-86A5-77A2CF190D4B}"/>
    <hyperlink ref="Q135" r:id="rId40" xr:uid="{7F460BBF-BCB3-4A07-8C36-CCF69A709FF8}"/>
    <hyperlink ref="Q136" r:id="rId41" xr:uid="{770E1325-A659-45AC-8B81-C7485ECDB720}"/>
    <hyperlink ref="Q137" r:id="rId42" xr:uid="{4D7A99E3-041D-4623-8985-8BEF65921121}"/>
    <hyperlink ref="Q138" r:id="rId43" xr:uid="{3807BDCD-23D1-46E5-B1DB-00F289A86894}"/>
    <hyperlink ref="Q139" r:id="rId44" xr:uid="{88401F40-338C-41B5-A8A9-B4066847DF67}"/>
    <hyperlink ref="Q140" r:id="rId45" xr:uid="{4181CBE1-7233-483E-959B-0237E761A9AF}"/>
    <hyperlink ref="Q141" r:id="rId46" xr:uid="{D409FC25-CF41-48D5-B0CA-74335B15CDCD}"/>
    <hyperlink ref="Q142" r:id="rId47" xr:uid="{4F082AE8-909A-42FA-BCB5-E7D5D651E0F7}"/>
    <hyperlink ref="Q143" r:id="rId48" xr:uid="{298CF181-5F55-4AFD-89E0-30AA88CF973C}"/>
    <hyperlink ref="Q144" r:id="rId49" xr:uid="{45AB9575-93A0-4C72-A16C-B6FBA55C0EA2}"/>
    <hyperlink ref="Q145" r:id="rId50" xr:uid="{38F5F9EA-AF27-4102-8BD6-B1794D84ED77}"/>
    <hyperlink ref="Q146" r:id="rId51" xr:uid="{7FA8B7F0-E948-43A9-AA01-56DD7D3F9BA1}"/>
    <hyperlink ref="Q147" r:id="rId52" xr:uid="{02ACF817-CEFE-4717-BA72-A0FAF380FF2A}"/>
    <hyperlink ref="Q148" r:id="rId53" xr:uid="{D4D6803C-760D-4E89-AEAE-ACB4A039D5AC}"/>
    <hyperlink ref="Q149" r:id="rId54" xr:uid="{EEA73D25-C4EF-41E7-8C89-D7B449B3356B}"/>
    <hyperlink ref="Q150" r:id="rId55" xr:uid="{E0363559-9A53-4593-A072-3C3B4B18A1D3}"/>
    <hyperlink ref="Q151" r:id="rId56" xr:uid="{B1850564-25FC-49BC-AC48-1331B994372F}"/>
    <hyperlink ref="Q152" r:id="rId57" xr:uid="{C1D0E981-EB78-404E-A630-645E55D9A8CB}"/>
    <hyperlink ref="Q153" r:id="rId58" xr:uid="{66903D8E-7A8E-41C2-B8D7-155F625781F0}"/>
    <hyperlink ref="Q154" r:id="rId59" xr:uid="{308EE053-2AB7-4AC4-AF03-572F5FE8B977}"/>
    <hyperlink ref="Q155" r:id="rId60" xr:uid="{5EF3AD15-97D8-4B85-9343-C9EAEE5FCE4D}"/>
    <hyperlink ref="Q156" r:id="rId61" xr:uid="{2628FFE5-E3F3-4D58-9B19-A2E29C00234B}"/>
    <hyperlink ref="Q157" r:id="rId62" xr:uid="{C87066FD-1805-4845-9F08-407D534BB5D6}"/>
    <hyperlink ref="Q158" r:id="rId63" xr:uid="{10512848-36AE-40F5-A271-31C7E9D50526}"/>
    <hyperlink ref="Q159" r:id="rId64" xr:uid="{8FD9A86F-1713-4EFA-8785-85B2FE80C603}"/>
    <hyperlink ref="Q160" r:id="rId65" xr:uid="{C5C295A9-BFBF-4F21-86D5-5D9389546541}"/>
    <hyperlink ref="Q161" r:id="rId66" xr:uid="{86272D59-687F-44F9-A9C9-4958B0A41496}"/>
    <hyperlink ref="Q162" r:id="rId67" xr:uid="{6EB27CBA-7AE7-4188-A248-99E5FD19BCDD}"/>
    <hyperlink ref="Q163" r:id="rId68" xr:uid="{539E459A-4CDB-45AD-AD58-C5DBBEE57C6B}"/>
    <hyperlink ref="Q164" r:id="rId69" xr:uid="{8B355848-48CA-4DC2-85F0-604C62336E3B}"/>
    <hyperlink ref="Q165" r:id="rId70" xr:uid="{C503115B-8BDF-41CF-A8A3-CB67BE773757}"/>
    <hyperlink ref="Q166" r:id="rId71" xr:uid="{E6757C36-F19C-4183-9554-B2E7E4F905EE}"/>
    <hyperlink ref="Q167" r:id="rId72" xr:uid="{7BCE07EE-DF60-4141-A783-61594B423637}"/>
    <hyperlink ref="Q168" r:id="rId73" xr:uid="{C4FECFAB-10B4-4D6A-B6B9-E962775B10D0}"/>
    <hyperlink ref="Q169" r:id="rId74" xr:uid="{8064213F-BD53-448E-9A7F-93130E6E5088}"/>
    <hyperlink ref="Q170" r:id="rId75" xr:uid="{64F90C61-E09C-479D-A42D-2E68E97E00F7}"/>
    <hyperlink ref="Q171" r:id="rId76" xr:uid="{B1B46911-1952-46AA-AFAC-42071F7A1FD8}"/>
    <hyperlink ref="Q172" r:id="rId77" xr:uid="{FE544FDE-8026-4CC2-8580-A684EE928C48}"/>
    <hyperlink ref="Q173" r:id="rId78" xr:uid="{C1CAF0BC-D32F-40CA-A282-66B0721F8C0C}"/>
    <hyperlink ref="Q174" r:id="rId79" xr:uid="{E0C9DB54-9BBA-4948-B234-1E2EB8E83CE9}"/>
    <hyperlink ref="Q175" r:id="rId80" xr:uid="{D1302D62-FF9A-4836-9B4B-16146D2869A0}"/>
    <hyperlink ref="Q176" r:id="rId81" xr:uid="{5E68582F-89F5-479A-9C97-5ED41C7E12F5}"/>
    <hyperlink ref="Q177" r:id="rId82" xr:uid="{6ABDA812-9ADA-453A-9F51-998A19EEB4B5}"/>
    <hyperlink ref="Q178" r:id="rId83" xr:uid="{EEA88D55-BD9F-47AA-87B4-9DDB7B3A20BB}"/>
    <hyperlink ref="Q179" r:id="rId84" xr:uid="{39B6A782-2CB2-4685-9E25-2B871E5B79EB}"/>
    <hyperlink ref="Q180" r:id="rId85" xr:uid="{88BB17D5-6CAA-470A-AADD-FB697E3308E1}"/>
    <hyperlink ref="Q181" r:id="rId86" xr:uid="{CF4BC0B6-45AF-4D63-A215-96C4E66813A2}"/>
    <hyperlink ref="Q182" r:id="rId87" xr:uid="{760FEFFF-B972-4CC0-AB8E-F88409B7E61D}"/>
    <hyperlink ref="Q183" r:id="rId88" xr:uid="{F0C27860-658F-46EB-9891-213D7FBD6987}"/>
    <hyperlink ref="Q184" r:id="rId89" xr:uid="{D7CA6F50-EB75-4B29-B945-275F339FD51D}"/>
    <hyperlink ref="Q185" r:id="rId90" xr:uid="{55838C31-D083-4D48-A99C-562B729A9C7C}"/>
    <hyperlink ref="Q186" r:id="rId91" xr:uid="{964C0C7D-077C-422C-A3DD-49D314B394B0}"/>
    <hyperlink ref="Q187" r:id="rId92" xr:uid="{BCAAD58E-3BAD-43A0-B6DD-513EAB4E47D2}"/>
    <hyperlink ref="Q188" r:id="rId93" xr:uid="{2DAA1029-1DE5-483C-9407-241F5FAE1B78}"/>
    <hyperlink ref="Q189" r:id="rId94" xr:uid="{A9C68422-9C24-4DC1-8A63-78FD4337B9EE}"/>
    <hyperlink ref="Q190" r:id="rId95" xr:uid="{38EBEBAD-E467-4B84-B2F9-C958260018D0}"/>
    <hyperlink ref="Q191" r:id="rId96" xr:uid="{E629B118-B017-42AD-B41A-4A00E0428FA6}"/>
    <hyperlink ref="Q192" r:id="rId97" xr:uid="{9422963E-FCA7-40F0-AC98-3FED347BF6F5}"/>
    <hyperlink ref="Q193" r:id="rId98" xr:uid="{4B9DCEFB-48E5-42B5-ACD3-03DCF6DB0624}"/>
    <hyperlink ref="Q194" r:id="rId99" xr:uid="{42ED3FD3-B756-430A-9880-40A3887C6D4D}"/>
    <hyperlink ref="Q195" r:id="rId100" xr:uid="{5FE7413B-EED6-4291-8ACA-99A7CEBB1E4A}"/>
    <hyperlink ref="Q112" r:id="rId101" xr:uid="{A8CFC388-ABD0-4ED5-B05C-74C990590BB3}"/>
    <hyperlink ref="Q113" r:id="rId102" xr:uid="{4167A25E-3FCB-45A4-BFAA-B31B70B273B2}"/>
    <hyperlink ref="Q114" r:id="rId103" xr:uid="{4098BC73-F635-499C-94A0-B68F50A2CE0D}"/>
    <hyperlink ref="Q115" r:id="rId104" xr:uid="{A3EBB8EA-ED7F-450C-8953-A0E59244B7A4}"/>
    <hyperlink ref="Q196" r:id="rId105" xr:uid="{554EBDD8-9A96-472C-AFCB-FD04E9B47DD5}"/>
    <hyperlink ref="Q197" r:id="rId106" xr:uid="{F71B2F0C-4252-4D3A-9BC7-74AADAB06038}"/>
    <hyperlink ref="Q198" r:id="rId107" xr:uid="{3983C786-9778-4AC8-BEF1-0133025831B7}"/>
    <hyperlink ref="Q199" r:id="rId108" xr:uid="{44201045-2877-42FF-B513-906A9059548F}"/>
    <hyperlink ref="Q200" r:id="rId109" xr:uid="{9BDA9CFD-E51D-4E69-A70A-3CBDECDD5695}"/>
    <hyperlink ref="Q201" r:id="rId110" xr:uid="{F30DD649-6761-4B8A-89E9-6CC692FA3F97}"/>
  </hyperlinks>
  <pageMargins left="0.75" right="0.75" top="1" bottom="1" header="0.5" footer="0.5"/>
  <pageSetup orientation="portrait" r:id="rId111"/>
  <extLst>
    <ext xmlns:x14="http://schemas.microsoft.com/office/spreadsheetml/2009/9/main" uri="{CCE6A557-97BC-4b89-ADB6-D9C93CAAB3DF}">
      <x14:dataValidations xmlns:xm="http://schemas.microsoft.com/office/excel/2006/main" count="8">
        <x14:dataValidation type="list" allowBlank="1" showInputMessage="1" showErrorMessage="1" xr:uid="{CA2142D8-BAB9-4931-B1C8-1FD8CFC69C93}">
          <x14:formula1>
            <xm:f>#REF!</xm:f>
          </x14:formula1>
          <xm:sqref>C54:D55 C58:D86 C10:D22</xm:sqref>
        </x14:dataValidation>
        <x14:dataValidation type="list" allowBlank="1" showInputMessage="1" showErrorMessage="1" xr:uid="{225486D1-ED8C-4756-8D01-0E2C4E773A28}">
          <x14:formula1>
            <xm:f>#REF!</xm:f>
          </x14:formula1>
          <xm:sqref>E54:E55 E58:E86 E10:E22</xm:sqref>
        </x14:dataValidation>
        <x14:dataValidation type="list" allowBlank="1" showInputMessage="1" showErrorMessage="1" xr:uid="{00E87351-54EB-4B53-A5C1-387221D02804}">
          <x14:formula1>
            <xm:f>#REF!</xm:f>
          </x14:formula1>
          <xm:sqref>F54:F55 F58:F86 F10:F22</xm:sqref>
        </x14:dataValidation>
        <x14:dataValidation type="list" allowBlank="1" showInputMessage="1" showErrorMessage="1" xr:uid="{E7B36D15-5D33-4A6F-BBE3-5BF9E9601805}">
          <x14:formula1>
            <xm:f>#REF!</xm:f>
          </x14:formula1>
          <xm:sqref>G54:G55 G58:G86 G10:G22</xm:sqref>
        </x14:dataValidation>
        <x14:dataValidation type="list" allowBlank="1" showInputMessage="1" showErrorMessage="1" xr:uid="{45EBC83B-13AB-4313-B4A9-BA6AC1073F47}">
          <x14:formula1>
            <xm:f>#REF!</xm:f>
          </x14:formula1>
          <xm:sqref>H80:H86 H10:H22</xm:sqref>
        </x14:dataValidation>
        <x14:dataValidation type="list" allowBlank="1" showInputMessage="1" showErrorMessage="1" xr:uid="{8D7B740F-17C6-40BC-8AB7-92E65568A91E}">
          <x14:formula1>
            <xm:f>#REF!</xm:f>
          </x14:formula1>
          <xm:sqref>K54:K55 K58:K86 K10:K22</xm:sqref>
        </x14:dataValidation>
        <x14:dataValidation type="list" allowBlank="1" showInputMessage="1" showErrorMessage="1" xr:uid="{8DCAB0A7-35BF-46A2-BA7A-5E9761E1D15E}">
          <x14:formula1>
            <xm:f>#REF!</xm:f>
          </x14:formula1>
          <xm:sqref>L54:L55 L10:L22 L58:L116</xm:sqref>
        </x14:dataValidation>
        <x14:dataValidation type="list" allowBlank="1" showInputMessage="1" showErrorMessage="1" xr:uid="{7510FCAF-817A-41F7-A997-696090E79EDC}">
          <x14:formula1>
            <xm:f>#REF!</xm:f>
          </x14:formula1>
          <xm:sqref>N54:N55 N80:N86 N10:N22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2020-10-13T15:45:03Z</dcterms:created>
  <dcterms:modified xsi:type="dcterms:W3CDTF">2022-04-07T12:32:45Z</dcterms:modified>
  <cp:category/>
  <cp:contentStatus/>
</cp:coreProperties>
</file>